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amvmt-my.sharepoint.com/personal/dainius_ratkelis_amvmt_lt/Documents/Korupcija/AKL Ministerijos prašymu 2026/"/>
    </mc:Choice>
  </mc:AlternateContent>
  <xr:revisionPtr revIDLastSave="0" documentId="8_{9B4750C2-0177-4A18-AFF6-DD0B2D4BDAC0}" xr6:coauthVersionLast="47" xr6:coauthVersionMax="47" xr10:uidLastSave="{00000000-0000-0000-0000-000000000000}"/>
  <bookViews>
    <workbookView xWindow="-108" yWindow="-108" windowWidth="23256" windowHeight="12456" tabRatio="879" xr2:uid="{00000000-000D-0000-FFFF-FFFF00000000}"/>
  </bookViews>
  <sheets>
    <sheet name="AKL" sheetId="55" r:id="rId1"/>
    <sheet name="RODIKLIAI" sheetId="56" r:id="rId2"/>
    <sheet name="SKAICIUOKLE" sheetId="54" r:id="rId3"/>
    <sheet name="INPUT" sheetId="3" r:id="rId4"/>
  </sheets>
  <externalReferences>
    <externalReference r:id="rId5"/>
    <externalReference r:id="rId6"/>
  </externalReferences>
  <definedNames>
    <definedName name="_xlnm._FilterDatabase" localSheetId="3" hidden="1">INPUT!$A$3:$C$314</definedName>
    <definedName name="soc.a">[1]Klausimynas!$H$15:$J$15</definedName>
    <definedName name="Taip__neigiama_nuomonė_arba_atsisakymas_pareikšti_nuomonę">[2]Klausimynas!$H$27:$J$27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8" i="3" l="1"/>
  <c r="I169" i="3"/>
  <c r="I170" i="3"/>
  <c r="I171" i="3"/>
  <c r="I172" i="3"/>
  <c r="I173" i="3"/>
  <c r="I174" i="3"/>
  <c r="I175" i="3"/>
  <c r="I176" i="3"/>
  <c r="I177" i="3"/>
  <c r="I178" i="3"/>
  <c r="I180" i="3"/>
  <c r="I17" i="54" s="1"/>
  <c r="I181" i="3"/>
  <c r="I18" i="54" s="1"/>
  <c r="I182" i="3"/>
  <c r="I19" i="54" s="1"/>
  <c r="I183" i="3"/>
  <c r="I20" i="54" s="1"/>
  <c r="I184" i="3"/>
  <c r="I185" i="3"/>
  <c r="I186" i="3"/>
  <c r="I187" i="3"/>
  <c r="I188" i="3"/>
  <c r="I189" i="3"/>
  <c r="I190" i="3"/>
  <c r="I191" i="3"/>
  <c r="I192" i="3"/>
  <c r="I193" i="3"/>
  <c r="I194" i="3"/>
  <c r="I196" i="3"/>
  <c r="I33" i="54" s="1"/>
  <c r="I197" i="3"/>
  <c r="I34" i="54" s="1"/>
  <c r="I198" i="3"/>
  <c r="I35" i="54" s="1"/>
  <c r="I200" i="3"/>
  <c r="I201" i="3"/>
  <c r="I202" i="3"/>
  <c r="I203" i="3"/>
  <c r="I204" i="3"/>
  <c r="I205" i="3"/>
  <c r="I206" i="3"/>
  <c r="I207" i="3"/>
  <c r="I208" i="3"/>
  <c r="I209" i="3"/>
  <c r="I211" i="3"/>
  <c r="I48" i="54" s="1"/>
  <c r="I212" i="3"/>
  <c r="I49" i="54" s="1"/>
  <c r="I214" i="3"/>
  <c r="I215" i="3"/>
  <c r="I216" i="3"/>
  <c r="I217" i="3"/>
  <c r="I218" i="3"/>
  <c r="I219" i="3"/>
  <c r="I220" i="3"/>
  <c r="I221" i="3"/>
  <c r="I222" i="3"/>
  <c r="I224" i="3"/>
  <c r="I61" i="54" s="1"/>
  <c r="I226" i="3"/>
  <c r="I227" i="3"/>
  <c r="I228" i="3"/>
  <c r="I229" i="3"/>
  <c r="I230" i="3"/>
  <c r="I231" i="3"/>
  <c r="I232" i="3"/>
  <c r="I234" i="3"/>
  <c r="I71" i="54" s="1"/>
  <c r="I236" i="3"/>
  <c r="I237" i="3"/>
  <c r="I238" i="3"/>
  <c r="I239" i="3"/>
  <c r="I240" i="3"/>
  <c r="I241" i="3"/>
  <c r="I242" i="3"/>
  <c r="I243" i="3"/>
  <c r="I244" i="3"/>
  <c r="I245" i="3"/>
  <c r="I247" i="3"/>
  <c r="I84" i="54" s="1"/>
  <c r="I248" i="3"/>
  <c r="I85" i="54" s="1"/>
  <c r="I249" i="3"/>
  <c r="I86" i="54" s="1"/>
  <c r="I251" i="3"/>
  <c r="I252" i="3"/>
  <c r="I253" i="3"/>
  <c r="I254" i="3"/>
  <c r="I255" i="3"/>
  <c r="I256" i="3"/>
  <c r="I257" i="3"/>
  <c r="I259" i="3"/>
  <c r="I96" i="54" s="1"/>
  <c r="I260" i="3"/>
  <c r="I97" i="54" s="1"/>
  <c r="I262" i="3"/>
  <c r="I263" i="3"/>
  <c r="I264" i="3"/>
  <c r="I265" i="3"/>
  <c r="I266" i="3"/>
  <c r="I267" i="3"/>
  <c r="I268" i="3"/>
  <c r="I269" i="3"/>
  <c r="I271" i="3"/>
  <c r="I108" i="54" s="1"/>
  <c r="I272" i="3"/>
  <c r="I109" i="54" s="1"/>
  <c r="I273" i="3"/>
  <c r="I110" i="54" s="1"/>
  <c r="I275" i="3"/>
  <c r="I276" i="3"/>
  <c r="I277" i="3"/>
  <c r="I278" i="3"/>
  <c r="I279" i="3"/>
  <c r="I280" i="3"/>
  <c r="I281" i="3"/>
  <c r="I282" i="3"/>
  <c r="I283" i="3"/>
  <c r="I284" i="3"/>
  <c r="I286" i="3"/>
  <c r="I123" i="54" s="1"/>
  <c r="I287" i="3"/>
  <c r="I124" i="54" s="1"/>
  <c r="I288" i="3"/>
  <c r="I125" i="54" s="1"/>
  <c r="I290" i="3"/>
  <c r="I291" i="3"/>
  <c r="I292" i="3"/>
  <c r="I293" i="3"/>
  <c r="I294" i="3"/>
  <c r="I295" i="3"/>
  <c r="I296" i="3"/>
  <c r="I297" i="3"/>
  <c r="I298" i="3"/>
  <c r="I299" i="3"/>
  <c r="I301" i="3"/>
  <c r="I138" i="54" s="1"/>
  <c r="I302" i="3"/>
  <c r="I139" i="54" s="1"/>
  <c r="I303" i="3"/>
  <c r="I140" i="54" s="1"/>
  <c r="I305" i="3"/>
  <c r="I306" i="3"/>
  <c r="I307" i="3"/>
  <c r="I308" i="3"/>
  <c r="I309" i="3"/>
  <c r="I310" i="3"/>
  <c r="I311" i="3"/>
  <c r="I313" i="3"/>
  <c r="I150" i="54" s="1"/>
  <c r="I314" i="3"/>
  <c r="I151" i="54" s="1"/>
  <c r="C3" i="55"/>
  <c r="C2" i="55"/>
  <c r="G143" i="54"/>
  <c r="G144" i="54"/>
  <c r="G145" i="54"/>
  <c r="G146" i="54"/>
  <c r="G147" i="54"/>
  <c r="G148" i="54"/>
  <c r="G142" i="54"/>
  <c r="G128" i="54"/>
  <c r="G129" i="54"/>
  <c r="G130" i="54"/>
  <c r="G131" i="54"/>
  <c r="G132" i="54"/>
  <c r="G133" i="54"/>
  <c r="G134" i="54"/>
  <c r="G135" i="54"/>
  <c r="G136" i="54"/>
  <c r="G127" i="54"/>
  <c r="G113" i="54"/>
  <c r="G114" i="54"/>
  <c r="G115" i="54"/>
  <c r="G116" i="54"/>
  <c r="G117" i="54"/>
  <c r="G118" i="54"/>
  <c r="G119" i="54"/>
  <c r="G120" i="54"/>
  <c r="G121" i="54"/>
  <c r="G112" i="54"/>
  <c r="G100" i="54"/>
  <c r="G101" i="54"/>
  <c r="G102" i="54"/>
  <c r="G103" i="54"/>
  <c r="G104" i="54"/>
  <c r="G105" i="54"/>
  <c r="G106" i="54"/>
  <c r="G99" i="54"/>
  <c r="G89" i="54"/>
  <c r="G90" i="54"/>
  <c r="G91" i="54"/>
  <c r="G92" i="54"/>
  <c r="G93" i="54"/>
  <c r="G94" i="54"/>
  <c r="G88" i="54"/>
  <c r="G74" i="54"/>
  <c r="G75" i="54"/>
  <c r="G76" i="54"/>
  <c r="G77" i="54"/>
  <c r="G78" i="54"/>
  <c r="G79" i="54"/>
  <c r="G80" i="54"/>
  <c r="G81" i="54"/>
  <c r="G82" i="54"/>
  <c r="G73" i="54"/>
  <c r="G64" i="54"/>
  <c r="G65" i="54"/>
  <c r="G66" i="54"/>
  <c r="G67" i="54"/>
  <c r="G68" i="54"/>
  <c r="G69" i="54"/>
  <c r="G63" i="54"/>
  <c r="G52" i="54"/>
  <c r="G53" i="54"/>
  <c r="G54" i="54"/>
  <c r="G55" i="54"/>
  <c r="G56" i="54"/>
  <c r="G57" i="54"/>
  <c r="G58" i="54"/>
  <c r="G59" i="54"/>
  <c r="G51" i="54"/>
  <c r="G38" i="54"/>
  <c r="G39" i="54"/>
  <c r="G40" i="54"/>
  <c r="G41" i="54"/>
  <c r="G42" i="54"/>
  <c r="G43" i="54"/>
  <c r="G44" i="54"/>
  <c r="G45" i="54"/>
  <c r="G46" i="54"/>
  <c r="G37" i="54"/>
  <c r="G23" i="54"/>
  <c r="G24" i="54"/>
  <c r="G25" i="54"/>
  <c r="G26" i="54"/>
  <c r="G27" i="54"/>
  <c r="G28" i="54"/>
  <c r="G29" i="54"/>
  <c r="G30" i="54"/>
  <c r="G31" i="54"/>
  <c r="G22" i="54"/>
  <c r="G6" i="54"/>
  <c r="G7" i="54"/>
  <c r="G8" i="54"/>
  <c r="G9" i="54"/>
  <c r="G10" i="54"/>
  <c r="G11" i="54"/>
  <c r="G12" i="54"/>
  <c r="G13" i="54"/>
  <c r="G14" i="54"/>
  <c r="G15" i="54"/>
  <c r="G5" i="54"/>
  <c r="D9" i="56" l="1"/>
  <c r="D32" i="56"/>
  <c r="D34" i="56"/>
  <c r="D35" i="56"/>
  <c r="D36" i="56"/>
  <c r="D21" i="56"/>
  <c r="D10" i="56"/>
  <c r="D12" i="56"/>
  <c r="D13" i="56"/>
  <c r="D17" i="56"/>
  <c r="D6" i="56"/>
  <c r="D20" i="56"/>
  <c r="D31" i="56"/>
  <c r="D23" i="56"/>
  <c r="D24" i="56"/>
  <c r="D26" i="56"/>
  <c r="D3" i="56"/>
  <c r="D15" i="56"/>
  <c r="D27" i="56"/>
  <c r="D38" i="56"/>
  <c r="D39" i="56"/>
  <c r="D4" i="56"/>
  <c r="D28" i="56"/>
  <c r="D5" i="56"/>
  <c r="D19" i="56"/>
  <c r="D30" i="56"/>
  <c r="D8" i="56"/>
  <c r="I143" i="54"/>
  <c r="I144" i="54"/>
  <c r="I145" i="54"/>
  <c r="I146" i="54"/>
  <c r="I147" i="54"/>
  <c r="I148" i="54"/>
  <c r="I142" i="54"/>
  <c r="I128" i="54"/>
  <c r="I129" i="54"/>
  <c r="I130" i="54"/>
  <c r="I131" i="54"/>
  <c r="I132" i="54"/>
  <c r="I133" i="54"/>
  <c r="I134" i="54"/>
  <c r="I135" i="54"/>
  <c r="I136" i="54"/>
  <c r="I127" i="54"/>
  <c r="I113" i="54"/>
  <c r="I114" i="54"/>
  <c r="I115" i="54"/>
  <c r="I116" i="54"/>
  <c r="I117" i="54"/>
  <c r="I118" i="54"/>
  <c r="I119" i="54"/>
  <c r="I120" i="54"/>
  <c r="I121" i="54"/>
  <c r="I112" i="54"/>
  <c r="I100" i="54"/>
  <c r="I101" i="54"/>
  <c r="I102" i="54"/>
  <c r="I103" i="54"/>
  <c r="I104" i="54"/>
  <c r="I105" i="54"/>
  <c r="I106" i="54"/>
  <c r="I99" i="54"/>
  <c r="I89" i="54"/>
  <c r="I90" i="54"/>
  <c r="I91" i="54"/>
  <c r="I92" i="54"/>
  <c r="I93" i="54"/>
  <c r="I94" i="54"/>
  <c r="I88" i="54"/>
  <c r="I74" i="54"/>
  <c r="I75" i="54"/>
  <c r="I76" i="54"/>
  <c r="I77" i="54"/>
  <c r="I78" i="54"/>
  <c r="I79" i="54"/>
  <c r="I80" i="54"/>
  <c r="I81" i="54"/>
  <c r="I82" i="54"/>
  <c r="I73" i="54"/>
  <c r="I64" i="54"/>
  <c r="I65" i="54"/>
  <c r="I66" i="54"/>
  <c r="I67" i="54"/>
  <c r="I68" i="54"/>
  <c r="I69" i="54"/>
  <c r="I63" i="54"/>
  <c r="I52" i="54"/>
  <c r="I53" i="54"/>
  <c r="I54" i="54"/>
  <c r="I55" i="54"/>
  <c r="I56" i="54"/>
  <c r="I57" i="54"/>
  <c r="I58" i="54"/>
  <c r="I59" i="54"/>
  <c r="I51" i="54"/>
  <c r="I38" i="54"/>
  <c r="I39" i="54"/>
  <c r="I40" i="54"/>
  <c r="I41" i="54"/>
  <c r="I42" i="54"/>
  <c r="I43" i="54"/>
  <c r="I44" i="54"/>
  <c r="I45" i="54"/>
  <c r="I46" i="54"/>
  <c r="I37" i="54"/>
  <c r="I23" i="54"/>
  <c r="I24" i="54"/>
  <c r="I25" i="54"/>
  <c r="I26" i="54"/>
  <c r="I27" i="54"/>
  <c r="I28" i="54"/>
  <c r="I29" i="54"/>
  <c r="I30" i="54"/>
  <c r="I31" i="54"/>
  <c r="I22" i="54"/>
  <c r="I6" i="54"/>
  <c r="I7" i="54"/>
  <c r="I8" i="54"/>
  <c r="I9" i="54"/>
  <c r="I10" i="54"/>
  <c r="I11" i="54"/>
  <c r="I12" i="54"/>
  <c r="I13" i="54"/>
  <c r="I14" i="54"/>
  <c r="I15" i="54"/>
  <c r="I141" i="54" l="1"/>
  <c r="D15" i="55" s="1"/>
  <c r="F15" i="55" s="1"/>
  <c r="I36" i="54"/>
  <c r="D7" i="55" s="1"/>
  <c r="F7" i="55" s="1"/>
  <c r="I50" i="54"/>
  <c r="D8" i="55" s="1"/>
  <c r="F8" i="55" s="1"/>
  <c r="I62" i="54"/>
  <c r="D9" i="55" s="1"/>
  <c r="F9" i="55" s="1"/>
  <c r="I98" i="54"/>
  <c r="D12" i="55" s="1"/>
  <c r="F12" i="55" s="1"/>
  <c r="I111" i="54"/>
  <c r="D13" i="55" s="1"/>
  <c r="F13" i="55" s="1"/>
  <c r="I72" i="54"/>
  <c r="D10" i="55" s="1"/>
  <c r="F10" i="55" s="1"/>
  <c r="I87" i="54"/>
  <c r="D11" i="55" s="1"/>
  <c r="F11" i="55" s="1"/>
  <c r="I126" i="54"/>
  <c r="D14" i="55" s="1"/>
  <c r="F14" i="55" s="1"/>
  <c r="I21" i="54"/>
  <c r="D6" i="55" s="1"/>
  <c r="F6" i="55" s="1"/>
  <c r="I5" i="54" l="1"/>
  <c r="I4" i="54" s="1"/>
  <c r="D5" i="55" l="1"/>
  <c r="F5" i="55" s="1"/>
  <c r="I3" i="54"/>
  <c r="D17" i="55" s="1"/>
  <c r="F17" i="55" s="1"/>
</calcChain>
</file>

<file path=xl/sharedStrings.xml><?xml version="1.0" encoding="utf-8"?>
<sst xmlns="http://schemas.openxmlformats.org/spreadsheetml/2006/main" count="1832" uniqueCount="502">
  <si>
    <t>Teisinė forma</t>
  </si>
  <si>
    <t>Pastabos</t>
  </si>
  <si>
    <t>Taip</t>
  </si>
  <si>
    <t>-</t>
  </si>
  <si>
    <t>Nr.</t>
  </si>
  <si>
    <t>Klausimas</t>
  </si>
  <si>
    <t>Atsakymų variantai</t>
  </si>
  <si>
    <t>I.</t>
  </si>
  <si>
    <t>1.1</t>
  </si>
  <si>
    <t>Ne</t>
  </si>
  <si>
    <t>Iš dalies (pastabose nurodykite, kodėl pasirinktas atsakymas iš dalies)</t>
  </si>
  <si>
    <t>1.2</t>
  </si>
  <si>
    <t>1.3</t>
  </si>
  <si>
    <t>1.4</t>
  </si>
  <si>
    <t>1.5</t>
  </si>
  <si>
    <t>1.6</t>
  </si>
  <si>
    <t>1.7</t>
  </si>
  <si>
    <t>1.8</t>
  </si>
  <si>
    <t>1.9</t>
  </si>
  <si>
    <t>1.10</t>
  </si>
  <si>
    <t>1.11</t>
  </si>
  <si>
    <t>II.</t>
  </si>
  <si>
    <t>2.1</t>
  </si>
  <si>
    <t>2.2</t>
  </si>
  <si>
    <t>III.</t>
  </si>
  <si>
    <t>3.1</t>
  </si>
  <si>
    <t>3.2</t>
  </si>
  <si>
    <t>3.3</t>
  </si>
  <si>
    <t>3.4</t>
  </si>
  <si>
    <t>3.5</t>
  </si>
  <si>
    <t>IV.</t>
  </si>
  <si>
    <t>4.1</t>
  </si>
  <si>
    <t>4.2</t>
  </si>
  <si>
    <t>4.3</t>
  </si>
  <si>
    <t>4.4</t>
  </si>
  <si>
    <t>4.5</t>
  </si>
  <si>
    <t>4.6</t>
  </si>
  <si>
    <t>V.</t>
  </si>
  <si>
    <t>5.1</t>
  </si>
  <si>
    <t>5.2</t>
  </si>
  <si>
    <t>5.3</t>
  </si>
  <si>
    <t>5.4</t>
  </si>
  <si>
    <t>5.5</t>
  </si>
  <si>
    <t>5.6</t>
  </si>
  <si>
    <t>5.7</t>
  </si>
  <si>
    <t>VII.</t>
  </si>
  <si>
    <t>6.1</t>
  </si>
  <si>
    <t>6.2</t>
  </si>
  <si>
    <t>6.3</t>
  </si>
  <si>
    <t>7.1</t>
  </si>
  <si>
    <t>7.2</t>
  </si>
  <si>
    <t>Taip (pastabose nurodykite tokio asmens pareigybes ir nurodykite šio asmens kompetencijas/kvalifikacijas korupcijos prevencijos srityje)</t>
  </si>
  <si>
    <t>7.3</t>
  </si>
  <si>
    <t>Taip (pastabose nurodykyte, kokiais būdais ir kur tokia informacija pateikiama)</t>
  </si>
  <si>
    <t>7.4</t>
  </si>
  <si>
    <t>Ar yra paskirtas kompetentingas asmuo, atsakingas už privačių interesų derinimo tvarkos įgyvendinimo priežiūrą?</t>
  </si>
  <si>
    <t>Taip (pastabose nurodykite, kaip užtikriniamas sistemingas informavimas ir kas užtikrina, jog šie asmenys būtų informuoti)</t>
  </si>
  <si>
    <t>7.5</t>
  </si>
  <si>
    <t>7.6</t>
  </si>
  <si>
    <t>Pranešimų kanalais gautų pranešimų dėl korupcinių atvejų skaičius, vnt.</t>
  </si>
  <si>
    <t>Mokymų valandų (korupcijos prevencijos klausimais) vienam darbuotojui skaičius, val.</t>
  </si>
  <si>
    <t>VIII.</t>
  </si>
  <si>
    <t>8.1</t>
  </si>
  <si>
    <t>8.2</t>
  </si>
  <si>
    <t>Kontaktai pasiteiravimui (vardas, pavardė, tel. nr., el. pašto adresas)</t>
  </si>
  <si>
    <t>Atsakingas asmuo (vardas, pavardė, pareigos)</t>
  </si>
  <si>
    <t>Nurodykite, kiek laiko skyrėte klausimyno užpildymui</t>
  </si>
  <si>
    <t>VI.</t>
  </si>
  <si>
    <t>Koef</t>
  </si>
  <si>
    <t>Balas</t>
  </si>
  <si>
    <t>Taip, visi reikšmingiausi tiekėjai yra supažindinami (pastabose nurodykite, kaip ir kokioms priemonėmis tiekėjai yra supažindinami)</t>
  </si>
  <si>
    <t>3.6</t>
  </si>
  <si>
    <t>Taip (pastabose nurodykite per paskutinius metus vykusius mokymus (nurodant datą ir kam jie buvo skirti) bei kaip sudaromi mokymų planai)</t>
  </si>
  <si>
    <t>Ne (arba įstaiga neturi savo interneto svetainės)</t>
  </si>
  <si>
    <t>Taip (pastabose pateikite nuorodą į atitinkamą skiltį)</t>
  </si>
  <si>
    <t>Ar per paskutinius metus įstaigoje buvo užregistruotų nusišalinimų dėl interesų konfliktų (arba formalizuotai (dokumentuotai) nagrinėti potencialūs konfliktai, kurie nebūtinai pasitvirtino) ?</t>
  </si>
  <si>
    <t>Ar dovanos, gautos įstaigoje, yra registruojamos, įvertinamos ir apskaitomos (yra sudarytas dovanų registras)?</t>
  </si>
  <si>
    <t>Dovanų registre užregistruotų dovanų skaičius, vnt.</t>
  </si>
  <si>
    <t>Klausimyno užpildymo data</t>
  </si>
  <si>
    <t>Juridnio asmens pavadinimas</t>
  </si>
  <si>
    <t>Juridinio asmens kodas</t>
  </si>
  <si>
    <t>Vidutinis metinis darbuotojų skaičius paskutiniais metais</t>
  </si>
  <si>
    <t>SKAIDRUMO KULTŪRA</t>
  </si>
  <si>
    <t>Ar įstaigoje yra patvirtinta korupcijos prevencijos politika?</t>
  </si>
  <si>
    <t>Ar įstaigoje patvirtintas Etikos (Elgesio) kodeksas?</t>
  </si>
  <si>
    <t>Ar periodiškai organizuojamas visų įstaigos darbuotojų antikorupcinis švietimas bei sudaromi mokymų planai?</t>
  </si>
  <si>
    <t>Ar įstaigos darbuotojai supažindinami su nuasmenintais vidiniais tyrimais / incidentais, su rekomendacijomis, kaip reikėtų elgtis, kad panašūs pažeidimai nepasikartotų?</t>
  </si>
  <si>
    <t xml:space="preserve">Ar šiuo metu įstaigos darbuotojai yra supažindinti su įstaigoje taikoma antikorupcine politika (arba su taikomais principais)? </t>
  </si>
  <si>
    <t>Ar antikorupcinio informavimo, antikorupcinio švietimo organizavimo funkcija priskirta konkrečiam asmeniui ar padaliniui?</t>
  </si>
  <si>
    <t>Ar kasmet vykdomas visų už korupcijos prevenciją atsakingų asmenų kvalifikacijos kėlimas antikorupcinėje srityje?</t>
  </si>
  <si>
    <t>Ar įstaigoje yra nustatyta susitikimų registravimo tvarka bei jos pagrindu pildomas susitikimų registras?</t>
  </si>
  <si>
    <t>Ar įstaigos interneto svetainėje yra atskira skiltis, skirta korupcijos prevencijai, bei ši skiltis yra savalaikiai peržiūrima ir pagal poreikį atnaujinama (pateikiama teisinga ir aktuali informacija)?</t>
  </si>
  <si>
    <t>Ar tiekėjai yra supažindinami su įstaigoje taikomomis atsparumo korupcijai politikomis, tvarkomis ar reikalavimais tiekėjams?</t>
  </si>
  <si>
    <t>Ar įstaigoje kasmet vykdomas darbuotojų tolerancijos korupcijai tyrimas/apklausa?</t>
  </si>
  <si>
    <t>Iš dalies (pastabose nurodykite, kodėl pasirinktas atsakymas iš dalies; jei dokumentas pasiekiamas internete - pateikite nuorodą)</t>
  </si>
  <si>
    <t>Taip (pastabose nurodykite dokumento pavadinimą ir datą, kada toks dokumentas buvo patvirtintas; jei dokumentas pasiekiamas internete - pateikite nuorodą)</t>
  </si>
  <si>
    <t>Taip (pastabose nurodykite kaip darbuotojai supažindinami ir kada paskutinį kartą darbuotojams buvo pristatyta tokio pobūdžio informacija)</t>
  </si>
  <si>
    <t>Taip, visi (arba didžioji dalis) darbuotojai yra supažindinti (pastabose nurodykite, kokiais būdais ir kaip dažnai darbuotojai supažindinami)</t>
  </si>
  <si>
    <t>Taip (pastabose nurodykite tokio asmens pareigybes arba padalinio pavadinimą)</t>
  </si>
  <si>
    <t>Ne (arba įstaigoje tokie asmenys nepaskirti)</t>
  </si>
  <si>
    <t>Taip (pastabose nurodykite, per paskutinius metus vykusius mokymus (data ir mokymų tema)</t>
  </si>
  <si>
    <t>Taip (pastabose nurodykite dokumento pavadinimą, kuriame nustatyta)</t>
  </si>
  <si>
    <t>Iš dalies (dalyvauja mažuma darbuotojų (&lt;25 proc.) arba vykdoma rečiau nei kas 3 metus) (pastabose nurodykite kada paskutinį kartą tokia apklausa buvo organizuota ir kokia dalis darbuotojų pateikė atsakymus)</t>
  </si>
  <si>
    <t>Taip (pastabose nurodykite, kada paskutinį kartą tokia apklausa buvo organizuota bei kokia dalis darbuotojų pateikė atsakymus)</t>
  </si>
  <si>
    <t xml:space="preserve">   RODIKLIAI</t>
  </si>
  <si>
    <t>R.1.1</t>
  </si>
  <si>
    <t>Klientų pasitikėjimo įstaiga rodiklis</t>
  </si>
  <si>
    <t>R.1.2</t>
  </si>
  <si>
    <t>Tolerancijos korupcijai rodiklis</t>
  </si>
  <si>
    <t>R.1.3</t>
  </si>
  <si>
    <t>Susitikimų reigstre užregistruotų susitikimų skaičius, vnt.</t>
  </si>
  <si>
    <t>R.1.4</t>
  </si>
  <si>
    <t>RIZIKŲ VALDYMAS</t>
  </si>
  <si>
    <t>Ar įstaiga turi pasitvirtinusi Rizikų valdymo politiką?</t>
  </si>
  <si>
    <t>Ar identifikuotos įstaigos vykdomos funkcijos ir / arba procesai, kuriuose nustatytas netoleruotinas rizikos lygis?</t>
  </si>
  <si>
    <t>2.3</t>
  </si>
  <si>
    <t>Ar nustatytoms netoleruotinoms rizikoms yra taikomos priemonės joms valdyti ir / arba sumažinti?</t>
  </si>
  <si>
    <t>2.4</t>
  </si>
  <si>
    <t xml:space="preserve">Ar rizikų vertinimo procese yra atskirai vertinamos korupcijos / neteisėtos veikos rizikos? </t>
  </si>
  <si>
    <t>2.5</t>
  </si>
  <si>
    <t>Ar nustatytoms rizikoms valdyti yra paskirtas kompetetingas asmuo (rizikos šeimininkas)?</t>
  </si>
  <si>
    <t>2.6</t>
  </si>
  <si>
    <t>Ar įstaigoje yra sukurtas įrankis, kurio pagalba darbuotojai atsakingam asmeniui galėtų pranešti apie egzistuojančias arba numanomas rizikas?</t>
  </si>
  <si>
    <t>2.7</t>
  </si>
  <si>
    <t>Ar sudarytas įstaigoje egzistuojančių rizikų žemėlapis?</t>
  </si>
  <si>
    <t>2.8</t>
  </si>
  <si>
    <t>Ar sudarytas egzistuojančių rizikų žemėlapis peržiūrimas bent kartą į metus?</t>
  </si>
  <si>
    <t>2.9</t>
  </si>
  <si>
    <t>Ar bent kartą metuose vykdomi mokymai apie rizikų identifikavimą ir jų valdymą?</t>
  </si>
  <si>
    <t>2.10</t>
  </si>
  <si>
    <t>Ar teisės aktuose nustatyta tvarka kasmet atliekama korupcijos pasireiškimo tikimybė?</t>
  </si>
  <si>
    <t>Iš dalies (jeigu įvertinta daugiau 10 proc., bet ne daugiau kaip 80 proc. Įstaigos vykdomų funkcijų)</t>
  </si>
  <si>
    <t>Taip (jeigu ivertinta daugiau kaip 80 proc. Įstaigos vykdomų funkcijų)</t>
  </si>
  <si>
    <t>Taip (pastabose nurodykite dokumento pavadinimą / registracijos datą arba pateikite nuorodą į registrą)</t>
  </si>
  <si>
    <t>Taip (pastabose nurodykite dokumento pavadinimą / registracijos datą arba pateikite nuorodą į atlikto vertinimo ataskaitą)</t>
  </si>
  <si>
    <t>Taip (pastabose nurodykite, kokiam asmeniui ar padaliniui priskirta ši funkcija)</t>
  </si>
  <si>
    <t>Taip (pastabose nurodykite, kodėl pasirinktas atsakymas taip)</t>
  </si>
  <si>
    <t>Iš dalies (pastabose nurodykite, kodėl pasirinktas atsakymas iš dalies; jei dokumentas pasiekiamas - pateikite nuorodą)</t>
  </si>
  <si>
    <t>R.2.1</t>
  </si>
  <si>
    <t>Pateiktų ir pagrįstų nusiskundimų skaičius</t>
  </si>
  <si>
    <t>R.2.2</t>
  </si>
  <si>
    <t>Įvykusių incidentų ir parengtų rekomendacijų, siekiant užkardyti skundus, skaičius</t>
  </si>
  <si>
    <t>R.2.3</t>
  </si>
  <si>
    <t>Nustatytų ir sumažintų netoleruotinų rizikų skaičiaus santykis</t>
  </si>
  <si>
    <t>PRANEŠĖJŲ APSAUGA</t>
  </si>
  <si>
    <t>Ar įstaigoje yra nustatyta ir patvirtinta tvarka dėl informacijos apie pažeidimus nagrinėjimą?</t>
  </si>
  <si>
    <t>Ar įstaigoje yra įdiegti ir funkcionuoja vidaus informacijos apie pažeidimus teikimo kanalai (jei yra naudojami įstaigą prižiūrinčios institucijos vidaus kanalai, tuomet atsakyme gali būti vertinami jie)?</t>
  </si>
  <si>
    <t>Ar vidaus informacijos apie pažeidimus teikimo kanaluose nurodyta, kokios yra asmenų, pateikusių informaciją apie pažeidimus, teisės, apsaugos, skatinimo ir pagalbos jiems priemonės, bei kokiu būdu bus teikiamas grįžtamasis ryšys?</t>
  </si>
  <si>
    <t>Ar vidaus informacijos apie pažeidimus teikimo kanaluose nurodyta,kas atsakingas už šio kanalo priežiūrą, gauna ir tvarko juo gautą informaciją?</t>
  </si>
  <si>
    <t>Ar įstaigos interneto svetainėje yra nurodyta kur galima pranešti apie pastebėtus korupcijos atvejus?</t>
  </si>
  <si>
    <t>Ar įstaigos darbuotojai supažindinti su esamomis galimybėmis (praktikomis, tvarkomis) pranešti apie pastebėtus korupcijos atvejus?</t>
  </si>
  <si>
    <t>3.7</t>
  </si>
  <si>
    <t>Ar įstaigoje yra taikomos motyvacinės priemonės, skatinančios darbuotojus pranešti apie korupcinio pobūdžio ar kitus pažeidimus?</t>
  </si>
  <si>
    <t>3.8</t>
  </si>
  <si>
    <t>Ar paskirtas kompetentingas asmuo ar padalinys, atsakingas už informacijos gavimo kanalų priežiūrą (jei toks asmuo yra priskirtas įstaigą prižiūrinčioje institucijoje, tuomet atsakyme gali būti vertinamas tos institucijos atsakingas asmuo)?</t>
  </si>
  <si>
    <t>3.9</t>
  </si>
  <si>
    <t>Ar per paskutinius metus įstaigoje buvo gauta pranešimų apie pastebėtus galimus korupcijos atvejus ar kitus pažeidimus?</t>
  </si>
  <si>
    <t>3.10</t>
  </si>
  <si>
    <t>Ar įstaigoje gauti pranešimai yra nagrinėjami (tiriami), siekiant nustatyti ir įvertinti užregistruotą pažeidimą?</t>
  </si>
  <si>
    <t>Taip (pastabose nurodykite, kokie kanalai įdiegti bei kas iš įstaigos darbuotojų turi prieigą prie šiais kanalais pateiktos informacijos)</t>
  </si>
  <si>
    <t>Ne (arba tokie kanalai neįdiegti)</t>
  </si>
  <si>
    <t>Taip (pastabose pateikite nuorodą į svetainės skiltį, kurioje galima pranešti apie pastebėtus korupcijos atvejus))</t>
  </si>
  <si>
    <t>Taip (pastabose nurodykite kokios priemonės yra numatytos ir kaip dažnai jos yra panadojamos)</t>
  </si>
  <si>
    <t>Taip (pastabose nurodykite paskutinių trijų metų duomenis - kiekvienais metais gautų ir užregistruotų pranešimų skaičių)</t>
  </si>
  <si>
    <t>Taip (arba jie perduodami nagrinėti kompetentingoms institucijoms) (pastabose nurodykite kiek per paskutinius tris metus buvo išnagrinėta (arba perduota institucijoms) pranešimų apie pažeidimus)</t>
  </si>
  <si>
    <t>R.3.1</t>
  </si>
  <si>
    <t>R.3.2</t>
  </si>
  <si>
    <t>Aptiktų ir kompetetingoms įstaigoms pateiktų ir savarankiškai ištirtų galimos korupcijos, sukčiavimų, interesų konfliktų ar kitų piktnaudžiavimo atvejų skaičius, vnt.</t>
  </si>
  <si>
    <t>TEISĖKŪROS TOBULINIMAS</t>
  </si>
  <si>
    <t xml:space="preserve">Ar kasmet sudaromas teisės aktų sąrašas, kuriuos planuojama pakeisti einamaisiais metais? </t>
  </si>
  <si>
    <t>Ar keičiamų teisės aktų sąrašas skelbiamas viešai?</t>
  </si>
  <si>
    <t>Ar įstaigoje yra sukurtas įrankis, kurio pagalba asmenys galėtų pateikti siūlymus keisti teisės aktus?</t>
  </si>
  <si>
    <t xml:space="preserve">Ar  pagal KPĮ 8 straipsnį ir LRV taisykles atliekamas įstaigos keičiamų teisės aktų projektų antikorupcinis vertinimas? </t>
  </si>
  <si>
    <t>Ar teisės aktų projektų antikorupcinį vertinimą atlieka asmuo, kuris nėra teisės aktų projektų rengėjas?</t>
  </si>
  <si>
    <t>Ar antikorupcinis vertinimas atliekamas pagal antikorupcinio vertinimo pažymoje nustatytus kriterijus?</t>
  </si>
  <si>
    <t>4.7</t>
  </si>
  <si>
    <t>Ar teisės akto projekto rengėjas atsižvelgia ir / arba pagrįstai atmeta teisės aktų projekto antikorupcinio vertinimo pažymoje pateiktas pastabas?</t>
  </si>
  <si>
    <t>4.8</t>
  </si>
  <si>
    <t>Ar antikorupcinio vertinimo pažymos skelbiamos viešai?</t>
  </si>
  <si>
    <t>4.9</t>
  </si>
  <si>
    <t>Ar piliečiai įtraukiami į teisės aktų kūrimą ir jų tobulinimą (TA derinami numatyta tvarka ir terminais TAIS'e)?</t>
  </si>
  <si>
    <t>Taip (pateikite nuorodą į viešai paskelbtą dokumentą)</t>
  </si>
  <si>
    <t>Taip (pastabose pateikite nuorodą į sukurtą įrankį)</t>
  </si>
  <si>
    <t>Taip (pateikite nuorodą į viešai paskelbtus dokumentus)</t>
  </si>
  <si>
    <t>R.4.1</t>
  </si>
  <si>
    <t>Nustatytų ir pašalintų teisinių spragų ar neatitikčių skaičius</t>
  </si>
  <si>
    <t>ESAMO ARBA POTENCIALAUS TIEKĖJO PATIKRA</t>
  </si>
  <si>
    <t>Ar įstaigoje nustatyta esamo arba potencialaus tiekėjo patikrinimo tvarka?</t>
  </si>
  <si>
    <t>Ar nustatyti kriterijai, kada atliekama esamo arba potencialaus tiekėjo patikra ?</t>
  </si>
  <si>
    <t>Ar nustatyti kriterijai, kurie bus vertinami (analizuojami) atliekant asmenų patikrą?</t>
  </si>
  <si>
    <t>Ar nustatyti rizikingo (nepatikimo) tiekėjo kriterijai?</t>
  </si>
  <si>
    <t>Ar yra esamo arba potencialaus tiekėjo patikros vykdymo funkcija paskirta konkrečiam asmeniui arba padaliniui, darbo grupei ar komisijai ?</t>
  </si>
  <si>
    <t>Ar su išvada apie nepatikimą / rizikingą tiekėją supažindinami atsakingi įstaigos darbuotojai?</t>
  </si>
  <si>
    <t xml:space="preserve">Ar nustačius rizikingą tiekėją, imamasi priemonių, prieš sudarant sutartis ar jų vykdymo metu? </t>
  </si>
  <si>
    <t>R.5.1</t>
  </si>
  <si>
    <t>Tiekėjų, kurie turi būti tikrinami ir tiekėjai, kurie patikrinti, skaičius</t>
  </si>
  <si>
    <t>INTERESŲ KONFLIKTŲ VALDYMAS IR DOVANŲ POLITIKOS ĮGYVENDINIMAS</t>
  </si>
  <si>
    <t>Ar įstaigoje patvirtinta privačių interesų derinimo ir nusišalinimo tvarka?</t>
  </si>
  <si>
    <t>Ar įstaigoje yra sudarytas sąrašas pareigybių, kurias užimantys asmenys privalo deklaruoti privačius interesus?</t>
  </si>
  <si>
    <t xml:space="preserve">Ar įstaigoje ne rečiau kaip kas 6 mėn. (ar įstaigos nustatytu periodiškumu) tikrinama, ar įstaigos darbuotojai, privalantys deklaruoti interesus, tinkamai ir laiku deklaravo galimus interesų konfliktus? </t>
  </si>
  <si>
    <t>6.4</t>
  </si>
  <si>
    <t>Ar įstaigos vadovas ir struktūrinių padalinių vadovai sistemingai supažindinami su pavaldžių asmenų privačių interesų deklaracijų turiniu bei galimais interesų konfliktais?</t>
  </si>
  <si>
    <t>6.5</t>
  </si>
  <si>
    <t>6.6</t>
  </si>
  <si>
    <t>Ar įstaigos darbuotojams ne rečiau kaip kartą į metus yra organizuojami mokymai apie interesų konfliktus bei kaip juos tinkamai valdyti?</t>
  </si>
  <si>
    <t>6.7</t>
  </si>
  <si>
    <t>6.8</t>
  </si>
  <si>
    <t>Ar įstaigoje patvirtinta dovanų teikimo ir priėmimo politika?</t>
  </si>
  <si>
    <t>6.9</t>
  </si>
  <si>
    <t>6.10</t>
  </si>
  <si>
    <t>Ar per paskutinius metus įstaigos dovanų registre buvo užregistruota gautų dovanų?</t>
  </si>
  <si>
    <t>Taip (pastabose nurodykite, kas, kokiu būdu ir kokiu periodiškumu tai atlieka)</t>
  </si>
  <si>
    <t>Taip (pastabose nurodykite kiek dažnai ir  kaip organizuojami mokymai)</t>
  </si>
  <si>
    <t>Taip (pastabose nurodykite paskutinių trijų metų duomenis - kiekvienais metais užregistruotų nusišalinimų skaičių ir ) formalizuotai vertintų atvejų skaičių)</t>
  </si>
  <si>
    <t>Taip (pastabose nurodykite kokia informacija yra pildoma registre bei kas yra atsakingas už registro priežiūrą)</t>
  </si>
  <si>
    <t>Taip (pastabose nurodykite kiek dovanų buvo užregistruota registre per paskutinius metus)</t>
  </si>
  <si>
    <t>R.6.1</t>
  </si>
  <si>
    <t>Darbuotojų, kurie privalo deklaruoti privačius interesus, skaičius, vnt.</t>
  </si>
  <si>
    <t>R.6.2</t>
  </si>
  <si>
    <t>Užregistruotų nusišalinimų dėl interesų konfliktų situacijų skaičius, vnt.</t>
  </si>
  <si>
    <t>R.6.3</t>
  </si>
  <si>
    <t>ASMENŲ PATIKRINIMAS</t>
  </si>
  <si>
    <t>Ar sudarytas ir viešai skelbiamas sąrašas pareigybių, dėl kurių numatoma kreiptis į STT pagal KPĮ 9 ir 91 str.?</t>
  </si>
  <si>
    <t>Ar visais atvejais kreipiamasi į STT, kai rašytinio prašymo, kad STT pateiktų informaciją apie asmenį, pateikimas yra privalomas pagal KPĮ 9 ir 91 str.?</t>
  </si>
  <si>
    <t>Ar yra atvejų, kai kreipiamasi į STT su prašymu pateikti informaciją apie asmenį, kai toks kreipimasis pagal KPĮ 9 ir 91 str., nėra privalomas?</t>
  </si>
  <si>
    <t>Ar kreipiamasi į STT dėl asmens, kurį ketinama skirti į pareigas laikinai?</t>
  </si>
  <si>
    <t>Ar kreipiamasi į STT dėl asmens, kurį ketinama skirti dar vienai kadencijai į tas pačias pareigas?</t>
  </si>
  <si>
    <t>Ar iš STT gauta informacija apie asmenį yra naudojama kitais tikslais, ne tik priimant sprendimą dėl asmens tinkamumo siekiamoms pareigoms ar tarnybinės (drausminės) nuobaudos skyrimo?</t>
  </si>
  <si>
    <t>7.7</t>
  </si>
  <si>
    <t>Ar per pastaruosius metus buvo atvejų, kai asmuo buvo skirtas į pareigas negavus atsakymo iš STT (pvz., jei baigiasi terminai)?</t>
  </si>
  <si>
    <t>R.7.1</t>
  </si>
  <si>
    <t>Pareigybių, dėl kurių kreipiamasi į STT pateikti informaciją, skaičius</t>
  </si>
  <si>
    <t>R.7.2</t>
  </si>
  <si>
    <t>Prašymų, kad STT pateiktų informaciją apie asmenį pagal KPĮ 9 ar 91 str., skaičius, vnt.</t>
  </si>
  <si>
    <t>Taip (jei yra galimybė, nurodykite tai reglamentuojančio vidinio teisės akto numerį arba pateikite nuorodą į šį dokumentą)</t>
  </si>
  <si>
    <t>Taip (pastabose nurodykite dokumento pavadinimą, kuriame nurodoma dėl kokių pareigybių kreipiamąsi, jei yra galimybė - pateikite nuorodą į jį)</t>
  </si>
  <si>
    <t>Taip (pastabose nurodykite, kokiems tikslams buvo panaudota iš STT gauta informacija)</t>
  </si>
  <si>
    <t>Taip (pastabose nurodykite atvejus ir juos lėmusias aplinkybes)</t>
  </si>
  <si>
    <t>VIEŠIEJI PIRKIMAI</t>
  </si>
  <si>
    <t xml:space="preserve">Ar įstaiga turi pasitvirtinusi teisės aktą, detaliai reglamentuojantį viešųjų pirkimų (toliau – VP) procedūrą (pirkimų poreikio nustatymą, planavimą, organizavimą ir vykdymą, sutarčių vykdymą ir prevencinę kontrolę)? </t>
  </si>
  <si>
    <t>Ar įstaigoje yra nustatytas VP procese dalyvaujančių (pirkimus inicijuojančių, pirkimus organizuojančių ir (ar) vykdančių ir pirkimus kontroliuojančių) asmenų sąrašas ir šių asmenų teisės ir pareigos?</t>
  </si>
  <si>
    <t>8.3</t>
  </si>
  <si>
    <t>Ar įstaiga užtikrina, kad VP procese dalyvaujantys asmenys laikytųsi konfidencialumo ir nešališkumo?</t>
  </si>
  <si>
    <t>8.4</t>
  </si>
  <si>
    <t>Ar užtikrinama, kad į VP komisiją būtų įtraukiami asmenys, tarp kurių nėra tiesioginio pavaldumo?</t>
  </si>
  <si>
    <t>8.5</t>
  </si>
  <si>
    <t>Ar, esant galimybei, vykdoma VP komisijos narių ir (ar) pirkimų organizatorių rotacija (kaitumas)?</t>
  </si>
  <si>
    <t>8.6</t>
  </si>
  <si>
    <t>Ar VP sutarčių įgyvendinimo priežiūros funkcija yra paskirta konkrečiam asmeniui ar padaliniui?</t>
  </si>
  <si>
    <t>8.7</t>
  </si>
  <si>
    <t>Ar viešinama informacija, susijusi su įstaigos VP (bent kiek privaloma viešinti pagal Viešųjų pirkimų įstatymą)?</t>
  </si>
  <si>
    <t>8.8</t>
  </si>
  <si>
    <t>Ar įstaigoje per pastaruosius trejus metus buvo atliekamas VP proceso vidaus auditas ir (ar) korupcijos pasireiškimo tikimybės nustatymas viešųjų pirkimų srityje?</t>
  </si>
  <si>
    <t>Taip (pastabose nurodykite dokumento pavadinimą ir datą, kada sąrašas buvo patvirtintas; jei informacija pasiekiama internete - pateikite nuorodą)</t>
  </si>
  <si>
    <t>Taip (pastabose nurodykite, kokiu būdu užtikrinamas konfidencialumo ir nešališkumo laikymąsis)</t>
  </si>
  <si>
    <t>Taip (pastabose nurodykite, kokiu būdu užtikrinamas tiesioginio pavaldumo nebuvimas, jei yra galimybė - pateikite nuorodą į tai reglamentuojantį dokumentą)</t>
  </si>
  <si>
    <t>Taip (pastabose nurodykite, kokiu būdu rotacija užtikrinama, jei yra galimybė - pateikite nuorodą į tai reglamentuojantį dokumentą)</t>
  </si>
  <si>
    <t>Taip (pastabose nurodykite darbuotojo pareigas ir nuo kada jis vykdo priežiūrą)</t>
  </si>
  <si>
    <t>Iš dalies (pastabose nurodykite, kodėl pasirinktas atsakymas iš dalies; jei informacija pasiekiama internete - pateikite nuorodą)</t>
  </si>
  <si>
    <t>Taip (pastabose nurodykite, kokiu būdu informacija viešinama; jei informacija pasiekiama internete - pateikite nuorodą)</t>
  </si>
  <si>
    <t>Taip (pastabose nurodykite, paskutinio vidaus audito ir (ar) korupcijos pasireiškimo tikimybės nustatymo datą; jei informacija pasiekiama internete - pateikite nuorodą)</t>
  </si>
  <si>
    <t>R.8.1</t>
  </si>
  <si>
    <t>Kiek procentų nuo visų viešųjų pirkimų kiekio per paskutinius vienerius metus buvo vykdomi pirkimai iš vieno tiekėjo?</t>
  </si>
  <si>
    <t>R.8.2</t>
  </si>
  <si>
    <t>Per paskutinius vienerius metus gautų pagrįstų pretenzijų skaičius</t>
  </si>
  <si>
    <t>R.8.3</t>
  </si>
  <si>
    <t>Kiek procentų nuo visų viešųjų pirkimų kiekio per paskutinius vienerius metus buvo vykdomi skelbiami pirkimai?</t>
  </si>
  <si>
    <t>IX.</t>
  </si>
  <si>
    <t>KORUPCIJOS PREVENCIJOS PROGRAMOS IR ĮGYVENDINIMO PLANAI</t>
  </si>
  <si>
    <t>9.1</t>
  </si>
  <si>
    <t>Ar įgyvendinta ankstesnio laikotarpio korupcijos prevencijos programa?</t>
  </si>
  <si>
    <t>9.2</t>
  </si>
  <si>
    <t>Ar rengiant korupcijos prevencijos programą atliekama aplinkos analizė?</t>
  </si>
  <si>
    <t>9.3</t>
  </si>
  <si>
    <t>Ar įstaigoje patvirtintas korupcijos prevencijos programos įgyvendinimo priemonių (veiksmų) planas?</t>
  </si>
  <si>
    <t>9.4</t>
  </si>
  <si>
    <t>Ar programa ir jos įgyvendinimo planas paskelbti viešai?</t>
  </si>
  <si>
    <t>9.5</t>
  </si>
  <si>
    <t>Ar nustatyti aiškūs, pamatuojami ir objektyvūs kriterijai (laukiamo rezultato vertinimo rodikliai), pagal kuriuos vertinamas programos ir (ar) priemonių (veiksmų) plano veiksmingumas?</t>
  </si>
  <si>
    <t>9.6</t>
  </si>
  <si>
    <t>Ar korupcijos prevencijos programos įgyvendinimo plane nustatyti priemonių vykdytojai ir įvykdymo terminai?</t>
  </si>
  <si>
    <t>9.7</t>
  </si>
  <si>
    <t>Ar rengiant programą ir jos įgyvendinimo planą buvo įtraukti (prašoma pateikti pasiūlymus, pastabas ir pan.) įstaigos darbuotojai, visuomenės atstovai ar kiti suinteresuoti asmenys(gyventojai, nevyriausybinių organizacijų, verslo atstovai ir pan.)?</t>
  </si>
  <si>
    <t>9.8</t>
  </si>
  <si>
    <t>Ar nustatyta programos ir jos įgyvendinimo plano vykdymo stebėsenos, vertinimo tvarka?</t>
  </si>
  <si>
    <t>9.9</t>
  </si>
  <si>
    <t>Ar paskirtas darbuotojas, atsakingas už programos ir jos įgyvendinimo plano vykdymo stebėseną?</t>
  </si>
  <si>
    <t>9.10</t>
  </si>
  <si>
    <t>Ar viešai skelbiama informacija apie programos ir jos įgyvendinimo plano vykdymą?</t>
  </si>
  <si>
    <t>R.9.1</t>
  </si>
  <si>
    <t>Įgyvendintų priemonių, numatytų ankstesnio laikotarpio korupcijos prevencijos programoje, skaičius</t>
  </si>
  <si>
    <t>R.9.2</t>
  </si>
  <si>
    <t>Įgyvendintų priemonių, numatytų ankstesnio laikotarpio korupcijos prevencijos programoje, procentinė dalis nuo visų numatytų priemonių skaičiaus</t>
  </si>
  <si>
    <t>R.9.3</t>
  </si>
  <si>
    <t>Šiuo metu galiojančioje korupcijos prevencijos programoje numatytų priemonių, kurios atkartoja teisės aktų nuostas ir jų reikalavimus, procentinė dalis nuo visų programoje numatytų priemonių skaičiaus</t>
  </si>
  <si>
    <t>X.</t>
  </si>
  <si>
    <t>VIDAUS AUDITAS IR VIDINIAI TYRIMAI</t>
  </si>
  <si>
    <t>10.1</t>
  </si>
  <si>
    <t>Ar organizacijoje egzistuoja vidaus audito funkcija/ tarnyba?</t>
  </si>
  <si>
    <t>10.2</t>
  </si>
  <si>
    <t>Ar yra užtikrintas vidaus audito funkcijos nepriklausomumas (tiesioginis pavaldymas valdybai/ audito komitetui)?</t>
  </si>
  <si>
    <t>10.3</t>
  </si>
  <si>
    <t>Ar organizacijoje yra rengiamas metinis (3, 5-metų) vidaus audito planas?</t>
  </si>
  <si>
    <t>10.4</t>
  </si>
  <si>
    <t>Ar organizacijos vidaus audito planas yra pagrįstas rizikos vertinimu?</t>
  </si>
  <si>
    <t>10.5</t>
  </si>
  <si>
    <t>Ar organizacijoje yra skirimi resursai vidaus audito funkcijai siekiant užtikrinti visų kritinių veiklos procesų analizę bent 1 kartą metuose?</t>
  </si>
  <si>
    <t>10.6</t>
  </si>
  <si>
    <t>Ar remiantis vidaus auditų rezultatais organizacijoje yra rengiami veiklos tobulinimo planai?</t>
  </si>
  <si>
    <t>10.7</t>
  </si>
  <si>
    <t>Ar vidaus audito metu nustačius galimus korupcijos/ neteisėtų veiksmų požymius yra inicijuojami vidiniai tyrimai?</t>
  </si>
  <si>
    <t>10.8</t>
  </si>
  <si>
    <t>Ar yra numatyta procedūra/ tvarka, kuria remiantis skaidomi privaloma pradėti vidinį tyrimą/ patikrinimą?</t>
  </si>
  <si>
    <t>10.9</t>
  </si>
  <si>
    <t>Ar organizacijoje yra registras, kuriame registruojami vidiniai tyrimai ir jų rezultatai?</t>
  </si>
  <si>
    <t>10.10</t>
  </si>
  <si>
    <t>Ar organizacijos aukščiausiai vadovybei vidaus audito/ vidinių tyrimų rezultatai  yra pristatomi nedelsiant esant poreikiui, bet bent vieną kartą metuose?</t>
  </si>
  <si>
    <t>Taip (pateikite org. struktūrą ir/arba nuorodą į ją)</t>
  </si>
  <si>
    <t>Taip (pateikite 2020 / 2021 m. vidaus audito planą ir/arba nuorodą į jį)</t>
  </si>
  <si>
    <t>Taip (pateikite 2020 / 2021 m. vidaus audito planą ir/arba nuorodą į jį bei vidaus audito funkcijai priskirtų žm. resursų skaičių)</t>
  </si>
  <si>
    <t>Taip (pateikite 2020  m. veiklos tobulinimo planą ir/arba nuorodą į jį)</t>
  </si>
  <si>
    <t>Taip (pateikite vidaus tyrimų tvarką ir/arba nuorodą į ją)</t>
  </si>
  <si>
    <t>Taip (pateikite vidaus tyrimų registrą ir/arba nuorodą į jį)</t>
  </si>
  <si>
    <t>Taip (pateikite 2020 m. vidaus auditų rezultatų pristatymą/ protokolą)</t>
  </si>
  <si>
    <t>Iš dalies (pastabose nurodykite, kodėl pasirinktas atsakymas iš dalies; jei dokumentas (ar jo įgyvendinimo ataskaita) pasiekiamas internete - pateikite nuorodą)</t>
  </si>
  <si>
    <t>Taip (pastabose nurodykite dokumento pavadinimą ir datą, kada toks dokumentas buvo patvirtintas; jei dokumentas ar jo įgyvendinimo ataskaita pasiekiami internete - pateikite nuorodą)</t>
  </si>
  <si>
    <t>Iš dalies (pastabose nurodykite, kodėl pasirinktas atsakymas iš dalies; jei yra galimybė, pateikite nuorodą)</t>
  </si>
  <si>
    <t>Taip (pastabose nurodykite dokumento pavadinimą ir datą, kada toks dokumentas buvo parengtas; jei dokumentas pasiekiamas internete - pateikite nuorodą)</t>
  </si>
  <si>
    <t>Iš dalies (pastabose nurodykite, kodėl pasirinktas atsakymas iš dalies; jei yra galimybė, pateikite nuorodą į dokumentą)</t>
  </si>
  <si>
    <t>Taip (pastabose nurodykite dokumento pavadinimą ir jo patvirtinimo datą; jei dokumentas pasiekiamas internete - pateikite nuorodą)</t>
  </si>
  <si>
    <t>Taip (pastabose glaustai nurodykite nustatytus kriterijus)</t>
  </si>
  <si>
    <t>Taip (pastabose nurodykite, kada ir kokiu būdu buvo įtraukiami suinteresuoti asmenis)</t>
  </si>
  <si>
    <t>Taip (pastabose nurodykite darbuotojo pareigas ir nuo kada jis vykdo stebėseną)</t>
  </si>
  <si>
    <t>Taip (pastabose nurodykite kokiu būdu ši informacija yra skelbiama; jei informacija pasiekiama internete - pateikite nuorodą)</t>
  </si>
  <si>
    <t>R.10.1</t>
  </si>
  <si>
    <t>Kasmet audituojamų procesų dalis organizacijoje, proc.</t>
  </si>
  <si>
    <t>R.10.2</t>
  </si>
  <si>
    <t>Įgyvendintų vidaus kontrolių tobulinimo planų dalis, proc.</t>
  </si>
  <si>
    <t>R.10.3</t>
  </si>
  <si>
    <t>Vidaus auditų rezultatų pristatymas aukščiausiajai vadovybei</t>
  </si>
  <si>
    <t>PROCESAI IR SKAITMENIZACIJA</t>
  </si>
  <si>
    <t>XI.</t>
  </si>
  <si>
    <t>11.1</t>
  </si>
  <si>
    <t>Ar organizacija turi patvirtintą IT strategiją?</t>
  </si>
  <si>
    <t>11.2</t>
  </si>
  <si>
    <t>Ar IT strategijos įgyvendinimo funkcija priskirta konkrečiam asmeniui ar padaliniui?</t>
  </si>
  <si>
    <t>11.3</t>
  </si>
  <si>
    <t>Ar yra įstaigoje patvirtinta tvarka, reikalaujanti, kad procesai ir kontrolės, susiję su pagrindine organizacijos veikla (pirkimais, pardavimais, sutarčių registras) būtų vykdomi ir dokumentuojami elektroniniu (skaitmenizuotu) būdu?</t>
  </si>
  <si>
    <t>11.4</t>
  </si>
  <si>
    <t>Ar tam naudojama programinė įranga užtikrina sprendimų ir atliktų veiksmų atsekamumą (kas kada už ką)?</t>
  </si>
  <si>
    <t>11.5</t>
  </si>
  <si>
    <t>Ar tam naudojama programinė įranga užkerta kelią neautorizuotam šių duomenų manipuliavimui ar pašalinimui (tiesiogiai ar/ir per sistemos teises)?</t>
  </si>
  <si>
    <t>11.6</t>
  </si>
  <si>
    <t>Ar organizacijoje vykdomi auditai apima 3-iame klausime minėtą tvarką ir jos laikymąsi?</t>
  </si>
  <si>
    <t>11.7</t>
  </si>
  <si>
    <t>Ar organizacija kaupia vidinių procesų duomenis, naudotinus galimiems korupcijos atvejams identifikuoti, ir ar tie duomenys yra analizuojami tuo tikslu?</t>
  </si>
  <si>
    <t>Taip (pastabose nurodykite, kokiose srityse kokia programinė įranga yra naudojama)</t>
  </si>
  <si>
    <t>Taip (pastabose nurodykite, kada buvo atliktas paskutinis auditas ir ar jis apėmė viršuje minėtą programinę įrangą)</t>
  </si>
  <si>
    <t>Taip (pateikite paaiškinimą, kokie duomenys yra naudojami tokio pavyzdžio analizei/ pateikite pavyzdžių)</t>
  </si>
  <si>
    <t>R.11.1</t>
  </si>
  <si>
    <t>Sistemų, naudojamų viršuje minėtų procesų vykdymui, skaičius.</t>
  </si>
  <si>
    <t>R.11.2</t>
  </si>
  <si>
    <t>IT (licenzijos, aptarnavimas, IT darbuotojai) išlaidų ir bendrų išlaidų santykis.</t>
  </si>
  <si>
    <t>Klausimo aktualumas</t>
  </si>
  <si>
    <t>Sritis</t>
  </si>
  <si>
    <t>AKL įvertinimas</t>
  </si>
  <si>
    <t>Lygmuo</t>
  </si>
  <si>
    <t>Vertinimo intervalas</t>
  </si>
  <si>
    <t>Labai aukštas</t>
  </si>
  <si>
    <t>&gt;90%</t>
  </si>
  <si>
    <t>=100%</t>
  </si>
  <si>
    <t>Aukštas</t>
  </si>
  <si>
    <t>&gt;70%</t>
  </si>
  <si>
    <t>=90%</t>
  </si>
  <si>
    <t>Vidutinis</t>
  </si>
  <si>
    <t>&gt;40%</t>
  </si>
  <si>
    <t>=70%</t>
  </si>
  <si>
    <t>Žemas</t>
  </si>
  <si>
    <t>&gt;10%</t>
  </si>
  <si>
    <t>=40%</t>
  </si>
  <si>
    <t>Labai žemas</t>
  </si>
  <si>
    <t>0%</t>
  </si>
  <si>
    <t>=10%</t>
  </si>
  <si>
    <t>BENDRAS AKL</t>
  </si>
  <si>
    <t xml:space="preserve">  AKL RODIKLIAI</t>
  </si>
  <si>
    <t xml:space="preserve">   ATSPARUMO KORUPCIJAI LYGMUO (AKL)</t>
  </si>
  <si>
    <t>Atsakymas</t>
  </si>
  <si>
    <t>Pastabos/Komentarai</t>
  </si>
  <si>
    <t>Valstybinė miškų tarnyba</t>
  </si>
  <si>
    <t>https://amvmt.lrv.lt/lt/korupcijos-prevencija/</t>
  </si>
  <si>
    <t>https://amvmt.lrv.lt/lt/korupcijos-prevencija/praneseju-apsauga-1/</t>
  </si>
  <si>
    <t>Taip (pateikite aktualiausią vidaus audito planą ir/arba nuorodą į jį)</t>
  </si>
  <si>
    <t>Taip (pateikite aktualiausią vidaus audito planą ir/arba nuorodą į jį bei vidaus audito funkcijai priskirtų žm. resursų skaičių)</t>
  </si>
  <si>
    <t>Taip (pateikite aktualiausią veiklos tobulinimo planą ir/arba nuorodą į jį)</t>
  </si>
  <si>
    <t>Taip (pateikite aktualiausią vidaus auditų rezultatų pristatymą/ protokolą)</t>
  </si>
  <si>
    <t>Ar sudarytas ir viešai skelbiamas sąrašas pareigybių, dėl kurių numatoma kreiptis į STT pagal KPĮ 17 str. 5 d.?</t>
  </si>
  <si>
    <t>Ar visais atvejais kreipiamasi į STT, kai rašytinio prašymo, kad STT pateiktų informaciją apie asmenį, pateikimas yra privalomas pagal KPĮ 17 str. 4 d.?</t>
  </si>
  <si>
    <t>Ar yra atvejų, kai kreipiamasi į STT su prašymu pateikti informaciją apie asmenį, kai toks kreipimasis pagal KPĮ 17 str. 4 d. nėra privalomas?</t>
  </si>
  <si>
    <t>Biudžetinė įstaiga</t>
  </si>
  <si>
    <t>Nematuojamas</t>
  </si>
  <si>
    <t>6 val.</t>
  </si>
  <si>
    <t>Nematuojama</t>
  </si>
  <si>
    <t>https://amvmt.lrv.lt/lt/korupcijos-prevencija/. Centralizuoto korupcijos prevencijos funkcijų atlikimo tvarkos aprašas, patvirtintas LR Aplinkos ministro 2022 m.  rugpjūčio 25 d. įsakymu Nr. V-147.</t>
  </si>
  <si>
    <t>Lietuvos Respublikos aplinkos ministerijos antikorupcinio elgesio taisyklės, patvirtintos Lietuvos Respublikos aplinkos ministro  2022 m. balandžio 5 d. įsakymu Nr. D1-90. https://amvmt.lrv.lt/uploads/amvmt/documents/files/Antikorupcija/VMT_(am)AntikorupcinioElgesio_tais2022.pdf</t>
  </si>
  <si>
    <t xml:space="preserve">2025-12-11 organizuoti mokymai įstaigos viešųjų pirkimų iniciatoriams ir organizatoriams (temos: viešųjų pirkimų planavimas, inicijavimas ir įgyvendinimas; rinkos tyrimas; techninių specifikacijų rengimas; viešojo pirkimo sutarčių priežiūra; viešųjų pirkimų organizavimo ypatumai; naujovės). Mokymų planas sudaromas metų pradžioje, atsižvelgiant į darbuotojų išsakytą poreikį. </t>
  </si>
  <si>
    <t>Darbiniuose pasitarimuose aptariamos situacijos kaip nepadaryti klaidų vykdant funkcijas, aptariami įsiteisėję teismų sprendimai, susiję su funkcijų vykdymu.</t>
  </si>
  <si>
    <t>Visi įstaigos darbuotojai supažindinami priėmus vidaus teisės aktą arba priėmus naują darbuotoją į darbą pasirašytinai dokumentų valdymo informacinėje sistemoje.</t>
  </si>
  <si>
    <t>Įstaigoje yra paskirtas asmuo, kuris pagal kompetenciją padeda Aplinkos ministerijos Korupcijos prevencijos ir vidaus tyrimų skyriui įgyvendinti centralizuotą korupcijos prevencijos funkcijų atlikimą įstaigoje, Aplinkos ministro nustatyta tvarka; Už korupcijos prevencijos priemonių organizavimą įstaigoje atsakingas Organizacijos vystymo departamento Veiklos atitikties ir administravimo skyriaus patarėjas (teisininkas).</t>
  </si>
  <si>
    <t>2025-12-11 organizuoti mokymai įstaigos viešųjų pirkimų iniciatoriams ir organizatoriams (temos: viešųjų pirkimų planavimas, inicijavimas ir įgyvendinimas; rinkos tyrimas; techninių specifikacijų rengimas; viešojo pirkimo sutarčių priežiūra; viešųjų pirkimų organizavimo ypatumai; naujovės)</t>
  </si>
  <si>
    <t>Įstaigoje galioja Lobistinės veiklos priežiūros tvarkos aprašas ir bendravimo su lobistais atmintinė, nustatantys susitikimų su lobistais registravimo įstaigoje tvarką. Įstaigoje yra paskirtas asmuo, atsakingas už lobistinės veiklos priežiūrą. Teisės aktas: Valstybinės miškų tarnybos direktoriaus 2025-09-01 įsakymas Nr. V-380 "LOBISTINĖS VEIKLOS PRIEŽIŪROS VALSTYBINĖJE MIŠKŲ TARNYBOJE TVARKOS APRAŠAS". https://amvmt.lrv.lt/public/canonical/1759914929/2501/VMT.lobistinesVeiklosPrieziurosTvarkosAprasas.pdf</t>
  </si>
  <si>
    <t>Visi vidaus teisės aktai, susiję su korupcijos prevencija, yra skelbiami viešai įstaigos interneto tinklalapyje ir yra pasiekiami visiems suinteresuotiems asmenims. Kiekviename vykdomame viešajame pirkime yra keliami atitinkami reikalavimai tiekėjams, atsižvelgiant į VPĮ reikalavimus.</t>
  </si>
  <si>
    <t>2025 m. dalyvavo 99 darbuotojai (78 proc. darbuotojų). https://amvmt.lrv.lt/public/canonical/1765804041/2718/VMT_darbuotoju_tolerancijos_korupcijai_nustatymo_2025_tyrimo_rezultatai.pdf</t>
  </si>
  <si>
    <t>Klientų pasitikėjimas yra matuojamas pagal NPS (Net Promoter Score) metodiką (2023 m. +18 balai, 2024 m. +25 balai, 2025 m. +28 balai)</t>
  </si>
  <si>
    <t>0.85</t>
  </si>
  <si>
    <t>2025 m. tyrimas</t>
  </si>
  <si>
    <t xml:space="preserve"> </t>
  </si>
  <si>
    <t>https://amvmt.lrv.lt/lt/administracine-informacija/vidaus-kontrole/ 
Valstybinės miškų tarnybos rizikų valdymo politika patvirtinta Valstybinės miškų tarnybos direktoriaus 2023-02-14 įsakymas Nr. V-34. Galimų įstaigos rizikos veiksnių sąrašas rengiamas  ir kiekvienais metais atliekamas rizikų vertinimas, sudaromas rizikų sąrašas ir jų valdymo priemonių planas.</t>
  </si>
  <si>
    <t>Įstaigoje yra identifikuoti procesai, kuriuose nustatytos rizikos ir jų tolerancijos lygis. 2026 m Valstybinė miškų tarnyba turi sąrašą kuriame identifikuota 12 vnt rizikų, visoms rizikos yra nustatytas rizikos lygis bei stebėsenos rodikliai, kas ketvirtį stebima rizikos rodiklių reikšmės.</t>
  </si>
  <si>
    <t xml:space="preserve">Netoleruotinom rizikoms valdyti yra parengti priemonių planai. https://amvmt.lrv.lt/lt/administracine-informacija/vidaus-kontrole/ </t>
  </si>
  <si>
    <t xml:space="preserve">Rizikų sąraše yra patvirtinta rizika susijusi su Korupcijos ir sukčiavimo paraiškomis. Taip pat yra rizikų kuriose stebimas neteisėtai išduotų leidimų ar patvirtintų projektų rodiklis (tolerancija yra 0 vnt. ar procentų). https://amvmt.lrv.lt/lt/administracine-informacija/vidaus-kontrole/ </t>
  </si>
  <si>
    <t>Yra identifikuotas kiekvienos rizikos šeimininkas ir jei yra parengtas rizikos valdymo planas yra paskirtas už valdymo priemonių įgyvendinimą atsakingas asmuo</t>
  </si>
  <si>
    <t xml:space="preserve">Įstaigos share point yra patalpintas dokumentas, prieigas turi visi atsakingi asmenys, kuriame pildome ketvirčio rodiklius bei planų įgyvendinimo rezultatus, taip pat yra galimybė rizikų sąrašą papildyti naujomis. </t>
  </si>
  <si>
    <t>https://amvmt.lrv.lt/lt/administracine-informacija/vidaus-kontrole/
Rizikų žemėlapis sudaromas kas ketvirtį. Rizikos yra grupuojamos pagal rizikos poveikį ir tikimybę</t>
  </si>
  <si>
    <t xml:space="preserve">https://amvmt.lrv.lt/lt/administracine-informacija/vidaus-kontrole/
Rizikų žemėlapis peržiūrimas kas ketvirtį </t>
  </si>
  <si>
    <t>Sudarytos sąlygos tobulinti profesinę kvalifikaciją rizikos valdymo srityse vidiniuose mokymuose.
Auditas nevykdomas, tačiau rizikų sąrašas ir ketvirčio ataskaitos teikiamos Aplinkos ministerijos atsakingiems asmenims, kurie vykdo ataskaitų vertinimą</t>
  </si>
  <si>
    <t>https://amvmt.lrv.lt/lt/korupcijos-prevencija/korupcijos-pasireiskimo-tikimybe/. Centralizuoto korupcijos prevencijos funkcijų atlikimo tvarkos aprašas, patvirtintas LR Aplinkos ministro 2022 m.  rugpjūčio 25 d. įsakymu Nr. V-147.</t>
  </si>
  <si>
    <t>Įstaiga dokumentų valdymo sistemoje turi atskirtą skundų registravimo bylą. Šiuo metu nėra stebima pateiktų ir pagrįstų skundų statistika</t>
  </si>
  <si>
    <t>Įstaigoje diegiamas procesinis valdymas – aprašyti pagrindiniai įstaigos procesai, susiję su funkcijų vykdymu. Įvertintas jų brandos lygis, remiantis tarptautiniu CMMI modeliu, kuris procesų tobulėjimą skirsto į lygius nuo neapibrėžtos veiklos (L0) iki optimizuojamos, nuolat tobulėjančios organizacijos (L5). Atlikus vertinimą, parengta procesų optimizavimo strategija, kurios įgyvendinimas jau pradėtas.</t>
  </si>
  <si>
    <t>2025 metais nustatyta 5 labai didelio ir didelio reikšmingumo rizikos. Įgyvendinus numatytus rizikų valdymo planus, per ataskaitinį laikotarpį visos šios rizikos buvo sėkmingai suvaldytos: jų reikšmingumo lygis sumažėjo 4–5 balais, o rizikos iš didelio reikšmingumo kategorijos perkeltos į vidutinio reikšmingumo kategoriją.</t>
  </si>
  <si>
    <t>2025 m. iš viso buvo nustatyta 16 rizikų, iš jų 5 – didelio reikšmingumo, likusios 11 – vidutinio reikšmingumo. Rizikoms valdyti parengti 9 rizikų valdymo planai. Metų pabaigoje visos 5 didelio reikšmingumo rizikos buvo suvaldytos ir perėjo į vidutinio reikšmingumo kategoriją. 4 rizikos, kurios buvo stebimos kelis metus, 2025 m. buvo visiškai suvaldytos ir į 2026 m. rizikų sąrašą neperkeltos.</t>
  </si>
  <si>
    <t>Valstybinėje miškų tarnyboje pažeidimų nagrinėjimas yra vykdomas centralizotai. Pažeidimų nagrinėjimą vykdo Aplinkos ministerija. Informacija: https://amvmt.lrv.lt/lt/korupcijos-prevencija/praneseju-apsauga-1/</t>
  </si>
  <si>
    <t>Darbuotojai su galiojančiomis tvarkomis supažindinami per dokumentų valdymo informacinę sistemą ir gyvai vykstančiuose pasitarimuose.</t>
  </si>
  <si>
    <t>Už informacijos kanalų priežiūra atsakingas Aplinkos ministerijos Korupcijoe prevencijos ir vidaus tyrimų skyrius</t>
  </si>
  <si>
    <t>Įstaiga nėra įstatymus leidžianti institucija, tačiau kiekvienais metais teikia pasiūlymus Aplinkos ministerijai, dėl teisės aktų tobulinimo. Įstaigos norminiai teisės aktai keičiami arba leidžiami nauji pagal poreikį.</t>
  </si>
  <si>
    <t>Nuorodos į aktualias teisės aktų redakcijas skelbiamos įstaigos internetinėje svetainėje- https://amvmt.lrv.lt/lt/teisine-informacija/teises-aktai/. Nuorodos į teisės aktų projektus- https://amvmt.lrv.lt/lt/teisine-informacija/teises-aktu-projektai/</t>
  </si>
  <si>
    <t>Įstaigos leidžiamiems norminiams teisės aktams pastabas ir pasiūlymus fiziniai ir juridiniai asmenys gali teikti el. paštu arba TAIS (Teisės aktų informacinėje sistemoje)</t>
  </si>
  <si>
    <t>DĖL NEPRIKLAUSOMŲ MEDIENOS MATUOTOJŲ VEIKLOS VERTINIMO TVARKOS APRAŠO PATVIRTINIMO- https://e-seimas.lrs.lt/portal/legalAct/lt/TAP/44361321753f11f1a305c23ba1643967?positionInSearchResults=3&amp;searchModelUUID=797847a4-78e3-4eb0-b9e6-8c07f93eb3e0</t>
  </si>
  <si>
    <t>Organizacijos vystymo departamento Veiklos atitikties ir administravimo skyriaus patarėjas</t>
  </si>
  <si>
    <t>Vadovaujamasi teisės aktų reikalavimais</t>
  </si>
  <si>
    <t>https://e-seimas.lrs.lt/portal/legalAct/lt/TAP/44361321753f11f1a305c23ba1643967?positionInSearchResults=3&amp;searchModelUUID=797847a4-78e3-4eb0-b9e6-8c07f93eb3e0</t>
  </si>
  <si>
    <t>Nebuvo nustatyta teisinių spragų ar neatitikčių</t>
  </si>
  <si>
    <t>Tiekėjai dalyvaujantys viešuosiuose pirkimuose, tikrinami VPĮ nustatyta tvarka.</t>
  </si>
  <si>
    <t>Kiekvienas tiekėjas, kuris dalyvauja viešuosiuose pirkimuose arba su kuriuo pasirašoma sutartis, yra tikrinamas VPĮ nustatyta tvarka.</t>
  </si>
  <si>
    <t>Tiekėjas tikrinamas naudojantis viešai prieinama informacija ir registrais (dažniausiai LR juridinių asmenų registru).</t>
  </si>
  <si>
    <t>Nustatant faktą, kad tiekėjas yra nepatikimas, vadovaujamasi VPĮ nuostatomis.</t>
  </si>
  <si>
    <t>Organizacijos vystymo departamento Veiklos atitikties ir administravimo skyriaus vyriausioji specialistė (prekių ir paslaugų pirkimo).</t>
  </si>
  <si>
    <t>Jei prekių ir paslaugų pirkimo specialistė nustato, kad konkretus tiekėjas yra nepatikimas, ji informuoja apie tai šiuo faktu suinteresuotus darbuotojus/pirkimo iniciatorius.</t>
  </si>
  <si>
    <t>Ar tiekėjas patikimas, tikrinama dar prieš sudarant sutartį, tad kol kas nebuvo tokio atvejo, kad būtų sudaryta sutartis su nepatikimu tiekėju. Tačiau pirkimo dokumentuose visad yra nurodoma, kad jei sutarties vykdymo metu tiekėjo situacija, patikimumas pasikeistų ir atsirastų tiekėjo pašalinimo pagrindų, perkančioji organizacija turėtų teisę nutraukti ir pirkimą ir sutartį.</t>
  </si>
  <si>
    <t>Tikrinamas 100 proc. tiekėjų</t>
  </si>
  <si>
    <t>Valstybinės miškų tarnybos direktoriaus 2022-06-07 įsakymas Nr. V-185 "DĖL VIEŠŲJŲ IR PRIVAČIŲ INTERESŲ DERINIMO VALSTYBINĖJE MIŠKŲ TARNYBOJE TVARKOS APRAŠO PATVIRTINIMO"- https://amvmt.lrv.lt/lt/korupcijos-prevencija/interesu-konfliktu-valdymas/</t>
  </si>
  <si>
    <t>Valstybinės miškų tarnybos direktoriaus 2024 m. balandžio 26 d. įsakymas V-133 "Dėl pareigų, kurias einant Valstybinėje miškų tarnyboje privaloma deklaruoti privačius interesus, sąrašo patvirtinimo", nauja redakcija 2025-08-07 įsakymas Nr. V-348 https://amvmt.lrv.lt/lt/korupcijos-prevencija/interesu-konfliktu-valdymas/</t>
  </si>
  <si>
    <t>Direktoriaus įsakymu paskirtas darbuotojas. Tikrinama sistemoje PINREG pagal poreikį, tačiau ne rečiau kaip kas 6 mėn.</t>
  </si>
  <si>
    <t>Įstaigos vadovas turi prieigą prie PINREG sistemos ir gali visuomet pasitikrinti įstaigos dabuotojų privačių interesų deklaracijas. Direktoriaus įsakymu paskirtas darbuotojas (atsakingas už darbuotojų privačių interesų deklaracijų pateikimą ir priežiūrą) reguliariai peržiūri darbuotojų privačių interesų deklaracijas ir teikia informaciją įstaigos bei padalinių vadovams.</t>
  </si>
  <si>
    <t>Organizacijos vystymo departamento vyriausiasis specialistas (teisininkas)</t>
  </si>
  <si>
    <t>Darbuotojams kiekvienais metais el. laišku teikiama informacija apie būtinybę deklaruoti viešus ir privačius interesus. Kiekvienais metais darbuotojams siunčiamos nuorodos į VTEK parengtą vaizdinę medžiagą interesų deklaravimo tematika.</t>
  </si>
  <si>
    <t>2 darbuotojai pateikė nusišalinimus dėl galimo interesų konflikto</t>
  </si>
  <si>
    <t>Lietuvos Respublikos aplinkos ministro 2022 m. liepos 12 d. įsakymas Nr. V93 „Dėl Dovanų, gautų pagal tarptautinį protokolą ar tradicijas, taip pat reprezentacijai skirtų dovanų vertinimo, apskaitos ir naudojimo tvarkos aprašo ir Veiksmų, gavus neteisėtą atlygį, tvarkos aprašo patvirtinimo“, nauja redakcija 2024-05-09 įsakymu Nr. V-62- https://amvmt.lrv.lt/media/viesa/saugykla/2024/5/ILS5ol92800.pdf</t>
  </si>
  <si>
    <t>Dovanos, jei būtų gautos įstaigoje, būtų vertinamos įstaigos direktoriaus sudarytoje komisijoje ir apskaitomos. Valstybinės miškų tarnybos direktoriaus 2024-06-21 įsakymas Nr. V-206 "DĖL DOVANŲ POLITIKOS NUOSTATŲ ĮGYVENDINIMO IR VALSTYBINĖS MIŠKŲ TARNYBOS DOVANŲ VERTINIMO KOMISIJOS SUDARYMO"</t>
  </si>
  <si>
    <t>Nebuvo gauta dovanų</t>
  </si>
  <si>
    <t>Valstybinės miškų tarnybos direktoriaus 2021-12-07 įsakymas Nr. V-420 "DĖL VALSTYBINĖS MIŠKŲ TARNYBOS PAREIGYBIŲ, Į KURIAS PRIEŠ SKIRIANT TEIKIAMAS PRAŠYMAS LIETUVOS RESPUBLIKOS SPECIALIŲJŲ TYRIMŲ TARNYBAI PATEIKTI INFORMACIJĄ APIE SKIRIAMĄ ASMENĮ, SĄRAŠO PATVIRTINIMO". Nauja redakcija Valstybinės miškų tarnybos direktoriaus 2025-11-17 įsakymu Nr. V-517 https://amvmt.lrv.lt/lt/korupcijos-prevencija/informacijos-apie-asmeni-surinkimas/</t>
  </si>
  <si>
    <t>Priimant sprendimus, susijusius su viešojo sektoriaus subjekto personalo formavimu bei vertinant korupcijos rizikos veiksnius.</t>
  </si>
  <si>
    <t>Valstybinės miškų tarnybos viešųjų pirkimų organizavimo ir vidaus kontrolės tvarkos aprašas. Patvirtintas 2024 m. spalio 24 d. 2024 metais viešųjų pirkimų aprašas buvo tik atnaujintas pagal VPT rekomendacijas. Nauja aprašo redakcija patvirtinta Valstybinės miškų tarnybos direktoriaus 2025-12-03 įsakymu Nr. V-541 "Dėl Valstybinės miškų tarnybos direktoriaus 2024 m. spalio 24 d. įsakymo Nr. V-332 „Dėl Valstybinės miškų tarnybos viešųjų pirkimų organizavimo ir vidaus kontrolės tvarkos aprašo patvirtinimo“ pakeitimo".</t>
  </si>
  <si>
    <t>Nauja Valstybinės miškų tarnybos viešųjų pirkimų organizavimo ir vidaus kontrolės tvarkos aprašo redakcija patvirtinta Valstybinės miškų tarnybos direktoriaus 2025-12-03 įsakymu Nr. V-541 "Dėl Valstybinės miškų tarnybos direktoriaus 2024 m. spalio 24 d. įsakymo Nr. V-332 „Dėl Valstybinės miškų tarnybos viešųjų pirkimų organizavimo ir vidaus kontrolės tvarkos aprašo patvirtinimo“ pakeitimo"</t>
  </si>
  <si>
    <t>Viešuosiuose pirkimuose dalyvaujantys darbuotojai kasmet atnaujina savo konfidencialumo pasižadėjimus. Pagal VPĮ, tie, kad teikia privačių interesų deklaracijas, nešališkumo deklaracijų neprivalo pildyti, tad kasmet tik sutikrinamos privačių interesų deklaracijos.</t>
  </si>
  <si>
    <t>Į viešojo pirkimo komisiją įtraukiami: teisininkas, prekių ir paslaugų pirkimo specialistė ir pirkimą inicijuojančio skyriaus darbuotojas. Kuriam nors nariui susirgus ar negalint dalyvauti, į komisiją įtraukiamas kito skyriaus darbuotojas. Būna atvejų, kai komisijoje dalyvauja to paties skyriaus darbuotojai, bet jie nebūna pavaldūs vieni kitiems</t>
  </si>
  <si>
    <t>Vienintelė nuolatinė pirkimų komisijų narė yra prekių ir paslaugų pirkimo specialistė, visi kiti nariai įtraukiami skirtingai, pagal tai, koks yra pirkimas ir kas jį inicijuoja</t>
  </si>
  <si>
    <t>Už kiekvienos sutarties priežiūrą būna atsakingas vis kitas darbuotojas. Darbuotojas, kuris inicijuoja pirkimą ir būna paskiriamas kaip atsakingasis už sutartį. Neturime vieno konkretaus darbuotojo, kuris būtų atsakingas už visų sudarytų sutarčių vykdymą</t>
  </si>
  <si>
    <t>Visa informacija, kurią pirvalu paviešinti pagal VPĮ, yra viešinama VPĮ numatytomis priemonėmis ir terminais. Didžioji dalis informacijos yra viešinama per CVP IS</t>
  </si>
  <si>
    <t>20 proc.</t>
  </si>
  <si>
    <t>Valstybinės miškų tarnybos direktoriaus 2024 m. kovo 19 d. įsakymas Nr. V-100 „Dėl Valstybinės miškų tarnybos įgyvendinamo 2024-2026 metų korupcijos prevencijos veiksmų plano priemonių patvirtinimo“    https://amvmt.lrv.lt/lt/korupcijos-prevencija/korupcijos-prevencijos-programa-ir-jos-vykdymas/</t>
  </si>
  <si>
    <t>Lietuvos Respublikos aplinkos ministerijos ir ministerijai pavaldžių įstaigų korupcijos prevencijos veiksmų planus rengia ir tvirtina Aplinkos ministerija. Valstybinė miškų tarnyba savarankiškai korupcijos prevencijos veiksmų plano nerengia ir netvirtina. https://amvmt.lrv.lt/lt/korupcijos-prevencija/korupcijos-prevencijos-programa-ir-jos-vykdymas/</t>
  </si>
  <si>
    <t>Lietuvos Respublikos aplinkos ministerijos ir ministerijai pavaldžių įstaigų korupcijos prevencijos veiksmų planas patvirtintas Lietuvos Respublikos aplinkos ministro 2024 m. kovo 7 d. įsakymu Nr. V-40. Valstybinė miškų tarnyba savarankiškai korupcijos prevencijos veiksmų plano nerengia ir netvirtina. https://amvmt.lrv.lt/lt/korupcijos-prevencija/korupcijos-prevencijos-programa-ir-jos-vykdymas/</t>
  </si>
  <si>
    <t>Lietuvos Respublikos aplinkos ministro 2024 m. kovo 7 d. įsakymas Nr. V-40. https://amvmt.lrv.lt/lt/korupcijos-prevencija/korupcijos-prevencijos-programa-ir-jos-vykdymas/</t>
  </si>
  <si>
    <t>pvz. 1. Priėmus teisės aktą bus sumažinta korupcijos pasireiškimo tikimybė apribojant Valstybinės miškų tarnybos specialistų diskreciją vienasmeniškai priimti sprendimą dėl vykimo į vietą ir faktinės situacijos fiksavimo ; 2. 100 proc. laiku pateiktos deklaracijos; 3. Kasmet atlikus darbuotojų tolerancijos korupcijai tyrimus, bus įvertintas nepakantumo korupcijai pokytis, prireikus numatytos priemonės galimai korupcijai šalinti ir kt.</t>
  </si>
  <si>
    <t>https://amvmt.lrv.lt/lt/korupcijos-prevencija/korupcijos-prevencijos-programa-ir-jos-vykdymas/</t>
  </si>
  <si>
    <t>Aplinkos ministerija raštu su Valstybine miškų tarnyba derina korupcijos prevencijos veiksmų plano projektą</t>
  </si>
  <si>
    <t>Lietuvos Respublikos aplinkos ministro 2024 m. kovo 7 d. įsakymas Nr. V-40. https://amvmt.lrv.lt/media/viesa/saugykla/2024/3/BdXXLM9H85M.pdf</t>
  </si>
  <si>
    <t xml:space="preserve">Korupcijos prevencijos veiksmų plano 20 p. nustatyta, kad "Už Plano įgyvendinimą pagal kompetenciją atsako Plano priemonėse nurodytų Aplinkos ministerijos padalinių ir ministerijai pavaldžių įstaigų vadovai". Valstybinės miškų tarnybos direktorius 2024-03-19 įsakymu V-100 patvirtino Valstybinės miškų tarnybos įgyvendinamo 2024-2026 metų korupcijos prevencijos veiksmų plano priemones ir pavedė šio įsakymo vykdymo kontrolę Bendrųjų reikalų skyriaus patarėjui (šiuo metu Veiklos atitikties ir administravimo skyriaus patarėjas).
</t>
  </si>
  <si>
    <t>Korupcijos prevencijos veiksmų plano 22 p. nustatyta, kad "informacija apie Plano priemonių įgyvendinimą viešai skelbiama Aplinkos ministerijos interneto svetainėje".</t>
  </si>
  <si>
    <t>6 vnt.</t>
  </si>
  <si>
    <t xml:space="preserve">Vidaus auditas vykdomas centralizuotai. Lietuvos Respublikos aplinkos ministerijos Centralizuoto vidaus audito skyrius </t>
  </si>
  <si>
    <t xml:space="preserve">Įstaigoje vidaus audito funkcijos nėra, ji vykdoma centralizuotai. Centralizuotas vidaus audito vykdymas pasižymi tiesioginiu nepriklausomumu. </t>
  </si>
  <si>
    <t>Lietuvos Respublikos aplinkos ministerijos Centralizuoto vidaus audito skyrius rengia metinius planus</t>
  </si>
  <si>
    <t>Centralizuoto vidaus auditas vykdydamas įstaigos pasirinktos srities vidaus auditą pagrindžia rizikos vertinumu</t>
  </si>
  <si>
    <t>Įstaigoje yra pareigybė projektų vadovas, kuris pagal poreikį vykdo atskirų procesų analizę</t>
  </si>
  <si>
    <t>Centralizuoto vidaus audito skyrius rengia metinius planus vadovaujantis centralizuoto audito rezultatais, yra rengiami tobulinimo planai, bei fiksuojami planų įvykdymo terminai. Suėjus vykdymo terminui centralizuotam vidaus audito skyriui teikiamos atskaitos</t>
  </si>
  <si>
    <t>Įstaigoje inicijuojami vidaus tyrimai, kuriuos vykdo direktoriaus įsakymu paskirti asmenys</t>
  </si>
  <si>
    <t>Įstaiga atskiros tvarkos pasitvirtinusi neturi, vadovaujasi patvirtintais teisės aktais (Valstybės tarnybos įstatymas ir kt.)</t>
  </si>
  <si>
    <t>Registracija vykdoma dokumentų valdymo bendrojoje sistemoje (DBSIS)</t>
  </si>
  <si>
    <t>Centralizuoto vidaus audito rezultatai teikiami ir pristatomi įstaigos aukščiausiai vadovybei.
Vidinių tyrimų rezultatus paskirta komisija pateikia aukščiausiai vadovybei</t>
  </si>
  <si>
    <t>Pagal centralizuoto audito rezulatatus ir parengti tobulinimo planai vykdomi 100 proc.</t>
  </si>
  <si>
    <t>Centralizuoto vidaus audito rezultatai teikiami ir pristatomi įstaigos aukščiausiai vadovybei</t>
  </si>
  <si>
    <t>Įstaiga rengia metinę IT strategiją atsižvelgiant į Vyriausybės programą, rengiama pagal finansines tų metų galimybes</t>
  </si>
  <si>
    <t>Už IT strategiją atsakingas Organizacijos vystymo departamento Informacinių technologijų skyriaus vedėjas</t>
  </si>
  <si>
    <t>Įstaigoje visi procesai vyksta elektroniniu būdu</t>
  </si>
  <si>
    <t>Visi įstaigos gauti, siunčiami ir vidiniai dokumentai yra registruojami vienoje iš IT sistemų, kurioje yra užtikrinamas atsekamumas</t>
  </si>
  <si>
    <t>Programinė įranga užkerta kelią duomenų manipuliavimui per autorizaciją, kiekvienas darbuotojas prisijungia savo kodu ir jam yra priskirtos tik tos teisės, kurių reikia jo funkcijoms atlikti. 
Be to iš sistemų pašalinti duomenys lieka sistemoje.</t>
  </si>
  <si>
    <t>Įstaiga kaupia vidinių procesų duomenis, turi vidinę monitoringo sistemą, tačiau analizė daroma iškilus poreikiui</t>
  </si>
  <si>
    <t>6 vnt.
Leidimų kirsti mišką posistemė (LKMP), Privačių valdų projektai (PVP), Dokumnetų valdymo bendroji IS (DBSIS),  Genetinių miško medžių išteklių IS (GMMIIS), Abiotinių veiksnių žurnalas, Nacionalinės miškų inventorizacijos IS (NMIIS)</t>
  </si>
  <si>
    <t>2026.09.10</t>
  </si>
  <si>
    <t>Dainius Ratkelis, 061261715, dainius.ratkelis@amvmt.lt</t>
  </si>
  <si>
    <t>Dainius Ratkelis, Veiklos atitikties ir administravimo skyriaus patarėjas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</si>
</sst>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F400]h:mm:ss\ AM/PM"/>
  </numFmts>
  <fonts count="58">
    <font>
      <sz val="8"/>
      <color theme="1"/>
      <name val="Calibri"/>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b/>
      <sz val="9"/>
      <name val="Calibri"/>
      <family val="2"/>
      <scheme val="minor"/>
    </font>
    <font>
      <b/>
      <sz val="10"/>
      <color theme="0"/>
      <name val="Calibri"/>
      <family val="2"/>
      <scheme val="minor"/>
    </font>
    <font>
      <b/>
      <sz val="9"/>
      <color indexed="8"/>
      <name val="Calibri"/>
      <family val="2"/>
    </font>
    <font>
      <b/>
      <sz val="11"/>
      <color theme="3"/>
      <name val="Calibri"/>
      <family val="2"/>
      <scheme val="minor"/>
    </font>
    <font>
      <sz val="11"/>
      <color indexed="8"/>
      <name val="Calibri"/>
      <family val="2"/>
    </font>
    <font>
      <u/>
      <sz val="8"/>
      <color theme="10"/>
      <name val="Calibri"/>
      <family val="2"/>
      <scheme val="minor"/>
    </font>
    <font>
      <b/>
      <sz val="13"/>
      <color theme="3"/>
      <name val="Calibri"/>
      <family val="2"/>
      <scheme val="minor"/>
    </font>
    <font>
      <sz val="11"/>
      <color theme="1"/>
      <name val="Calibri"/>
      <family val="2"/>
      <scheme val="minor"/>
    </font>
    <font>
      <sz val="10"/>
      <name val="HelveticaLT"/>
      <charset val="134"/>
    </font>
    <font>
      <sz val="11"/>
      <color rgb="FF000000"/>
      <name val="Calibri"/>
      <family val="2"/>
    </font>
    <font>
      <sz val="10"/>
      <name val="Arial"/>
      <family val="2"/>
    </font>
    <font>
      <sz val="8"/>
      <name val="Tahoma"/>
      <family val="2"/>
    </font>
    <font>
      <sz val="11"/>
      <color indexed="63"/>
      <name val="Calibri"/>
      <family val="2"/>
    </font>
    <font>
      <b/>
      <sz val="11"/>
      <color theme="1"/>
      <name val="Calibri"/>
      <family val="2"/>
      <scheme val="minor"/>
    </font>
    <font>
      <sz val="8"/>
      <color theme="1"/>
      <name val="Calibri"/>
      <family val="2"/>
      <scheme val="minor"/>
    </font>
    <font>
      <sz val="9"/>
      <color theme="1"/>
      <name val="Calibri"/>
      <family val="2"/>
      <charset val="186"/>
      <scheme val="minor"/>
    </font>
    <font>
      <sz val="9"/>
      <name val="Calibri"/>
      <family val="2"/>
      <charset val="186"/>
      <scheme val="minor"/>
    </font>
    <font>
      <sz val="8"/>
      <color theme="1"/>
      <name val="Calibri"/>
      <family val="2"/>
      <charset val="186"/>
      <scheme val="minor"/>
    </font>
    <font>
      <b/>
      <sz val="9"/>
      <color theme="1"/>
      <name val="Calibri"/>
      <family val="2"/>
      <charset val="186"/>
      <scheme val="minor"/>
    </font>
    <font>
      <sz val="10"/>
      <name val="Arial"/>
      <family val="2"/>
      <charset val="186"/>
    </font>
    <font>
      <sz val="11"/>
      <color indexed="8"/>
      <name val="Calibri"/>
      <family val="2"/>
      <charset val="186"/>
    </font>
    <font>
      <sz val="11"/>
      <color indexed="63"/>
      <name val="Calibri"/>
      <family val="2"/>
      <charset val="186"/>
    </font>
    <font>
      <sz val="10"/>
      <name val="HelveticaLT"/>
    </font>
    <font>
      <sz val="8"/>
      <name val="Tahoma"/>
      <family val="2"/>
      <charset val="186"/>
    </font>
    <font>
      <sz val="11"/>
      <color theme="1"/>
      <name val="Calibri"/>
      <family val="2"/>
      <scheme val="minor"/>
    </font>
    <font>
      <sz val="8"/>
      <name val="Calibri"/>
      <family val="2"/>
      <charset val="186"/>
      <scheme val="minor"/>
    </font>
    <font>
      <sz val="10"/>
      <color theme="1"/>
      <name val="Calibri"/>
      <family val="2"/>
      <charset val="186"/>
      <scheme val="minor"/>
    </font>
    <font>
      <b/>
      <sz val="11"/>
      <color theme="0"/>
      <name val="Calibri"/>
      <family val="2"/>
      <charset val="186"/>
      <scheme val="minor"/>
    </font>
    <font>
      <b/>
      <sz val="8"/>
      <color theme="0"/>
      <name val="Calibri"/>
      <family val="2"/>
      <scheme val="minor"/>
    </font>
    <font>
      <b/>
      <sz val="9"/>
      <color theme="0"/>
      <name val="Calibri"/>
      <family val="2"/>
      <scheme val="minor"/>
    </font>
    <font>
      <b/>
      <sz val="12"/>
      <color theme="0"/>
      <name val="Calibri"/>
      <family val="2"/>
      <charset val="186"/>
      <scheme val="minor"/>
    </font>
    <font>
      <b/>
      <sz val="9"/>
      <color theme="0"/>
      <name val="Calibri"/>
      <family val="2"/>
      <charset val="186"/>
      <scheme val="minor"/>
    </font>
    <font>
      <sz val="9"/>
      <color theme="0"/>
      <name val="Calibri"/>
      <family val="2"/>
      <scheme val="minor"/>
    </font>
    <font>
      <b/>
      <sz val="10"/>
      <color theme="0"/>
      <name val="Calibri"/>
      <family val="2"/>
      <charset val="186"/>
      <scheme val="minor"/>
    </font>
    <font>
      <sz val="10"/>
      <color theme="0"/>
      <name val="Calibri"/>
      <family val="2"/>
      <charset val="186"/>
      <scheme val="minor"/>
    </font>
    <font>
      <b/>
      <sz val="12"/>
      <color theme="0"/>
      <name val="Calibri"/>
      <family val="2"/>
      <scheme val="minor"/>
    </font>
    <font>
      <sz val="12"/>
      <color theme="0"/>
      <name val="Calibri"/>
      <family val="2"/>
      <scheme val="minor"/>
    </font>
    <font>
      <sz val="8"/>
      <color theme="0"/>
      <name val="Calibri"/>
      <family val="2"/>
      <charset val="186"/>
      <scheme val="minor"/>
    </font>
    <font>
      <b/>
      <sz val="11"/>
      <name val="Calibri"/>
      <family val="2"/>
      <charset val="186"/>
      <scheme val="minor"/>
    </font>
    <font>
      <b/>
      <sz val="9"/>
      <name val="Calibri"/>
      <family val="2"/>
      <charset val="186"/>
      <scheme val="minor"/>
    </font>
    <font>
      <sz val="9"/>
      <name val="Calibri"/>
      <family val="2"/>
      <charset val="186"/>
    </font>
    <font>
      <b/>
      <sz val="8"/>
      <color theme="0"/>
      <name val="Calibri"/>
      <family val="2"/>
      <charset val="186"/>
      <scheme val="minor"/>
    </font>
    <font>
      <b/>
      <sz val="10"/>
      <color theme="1"/>
      <name val="Calibri"/>
      <family val="2"/>
      <charset val="186"/>
      <scheme val="minor"/>
    </font>
    <font>
      <b/>
      <sz val="16"/>
      <color theme="0"/>
      <name val="Calibri"/>
      <family val="2"/>
      <scheme val="minor"/>
    </font>
    <font>
      <sz val="9"/>
      <color rgb="FFFF0000"/>
      <name val="Calibri"/>
      <family val="2"/>
      <charset val="186"/>
      <scheme val="minor"/>
    </font>
  </fonts>
  <fills count="17">
    <fill>
      <patternFill patternType="none"/>
    </fill>
    <fill>
      <patternFill patternType="gray125"/>
    </fill>
    <fill>
      <patternFill patternType="solid">
        <fgColor theme="4" tint="0.79995117038483843"/>
        <bgColor indexed="64"/>
      </patternFill>
    </fill>
    <fill>
      <patternFill patternType="solid">
        <fgColor theme="0"/>
        <bgColor indexed="64"/>
      </patternFill>
    </fill>
    <fill>
      <patternFill patternType="solid">
        <fgColor theme="0" tint="-0.499984740745262"/>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3"/>
        <bgColor indexed="64"/>
      </patternFill>
    </fill>
    <fill>
      <patternFill patternType="solid">
        <fgColor rgb="FFFFFFCC"/>
        <bgColor indexed="64"/>
      </patternFill>
    </fill>
    <fill>
      <patternFill patternType="solid">
        <fgColor rgb="FFFFFFCC"/>
      </patternFill>
    </fill>
    <fill>
      <patternFill patternType="solid">
        <fgColor theme="8" tint="-0.249977111117893"/>
        <bgColor indexed="64"/>
      </patternFill>
    </fill>
    <fill>
      <patternFill patternType="solid">
        <fgColor theme="8" tint="0.59999389629810485"/>
        <bgColor indexed="64"/>
      </patternFill>
    </fill>
    <fill>
      <patternFill patternType="solid">
        <fgColor rgb="FF213B60"/>
        <bgColor indexed="64"/>
      </patternFill>
    </fill>
    <fill>
      <patternFill patternType="solid">
        <fgColor rgb="FFFFC000"/>
        <bgColor indexed="64"/>
      </patternFill>
    </fill>
    <fill>
      <patternFill patternType="solid">
        <fgColor theme="4" tint="-0.499984740745262"/>
        <bgColor indexed="64"/>
      </patternFill>
    </fill>
  </fills>
  <borders count="44">
    <border>
      <left/>
      <right/>
      <top/>
      <bottom/>
      <diagonal/>
    </border>
    <border>
      <left/>
      <right style="thin">
        <color auto="1"/>
      </right>
      <top/>
      <bottom/>
      <diagonal/>
    </border>
    <border>
      <left style="thin">
        <color auto="1"/>
      </left>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bottom style="medium">
        <color theme="4" tint="0.39994506668294322"/>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right/>
      <top style="thin">
        <color theme="8" tint="0.59996337778862885"/>
      </top>
      <bottom style="thin">
        <color theme="8" tint="0.59996337778862885"/>
      </bottom>
      <diagonal/>
    </border>
    <border>
      <left/>
      <right/>
      <top style="thin">
        <color theme="8" tint="0.59996337778862885"/>
      </top>
      <bottom style="thin">
        <color auto="1"/>
      </bottom>
      <diagonal/>
    </border>
    <border>
      <left/>
      <right/>
      <top/>
      <bottom style="thin">
        <color theme="8" tint="0.59996337778862885"/>
      </bottom>
      <diagonal/>
    </border>
    <border>
      <left/>
      <right/>
      <top style="thin">
        <color theme="8" tint="0.59996337778862885"/>
      </top>
      <bottom/>
      <diagonal/>
    </border>
    <border>
      <left style="thin">
        <color theme="8" tint="0.59996337778862885"/>
      </left>
      <right/>
      <top style="thin">
        <color theme="8" tint="0.59996337778862885"/>
      </top>
      <bottom/>
      <diagonal/>
    </border>
    <border>
      <left style="thin">
        <color theme="8" tint="0.59996337778862885"/>
      </left>
      <right/>
      <top style="thin">
        <color theme="8" tint="0.59996337778862885"/>
      </top>
      <bottom style="thin">
        <color indexed="64"/>
      </bottom>
      <diagonal/>
    </border>
    <border>
      <left style="thin">
        <color theme="8" tint="0.59996337778862885"/>
      </left>
      <right/>
      <top/>
      <bottom/>
      <diagonal/>
    </border>
    <border>
      <left style="thin">
        <color theme="8" tint="0.59996337778862885"/>
      </left>
      <right/>
      <top/>
      <bottom style="thin">
        <color indexed="64"/>
      </bottom>
      <diagonal/>
    </border>
    <border>
      <left style="thin">
        <color theme="0"/>
      </left>
      <right/>
      <top/>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op>
      <bottom style="thin">
        <color theme="0"/>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14996795556505021"/>
      </bottom>
      <diagonal/>
    </border>
    <border>
      <left style="thin">
        <color theme="0" tint="-0.499984740745262"/>
      </left>
      <right/>
      <top style="thin">
        <color theme="0" tint="-0.14996795556505021"/>
      </top>
      <bottom style="thin">
        <color theme="0" tint="-0.14996795556505021"/>
      </bottom>
      <diagonal/>
    </border>
    <border>
      <left style="thin">
        <color theme="0" tint="-0.499984740745262"/>
      </left>
      <right/>
      <top style="thin">
        <color theme="0" tint="-0.14996795556505021"/>
      </top>
      <bottom style="thin">
        <color theme="0" tint="-0.499984740745262"/>
      </bottom>
      <diagonal/>
    </border>
    <border>
      <left/>
      <right/>
      <top style="thin">
        <color theme="0" tint="-0.14996795556505021"/>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14996795556505021"/>
      </left>
      <right style="thin">
        <color theme="0" tint="-0.499984740745262"/>
      </right>
      <top/>
      <bottom/>
      <diagonal/>
    </border>
    <border>
      <left style="thin">
        <color theme="0" tint="-0.14996795556505021"/>
      </left>
      <right style="thin">
        <color theme="0" tint="-0.499984740745262"/>
      </right>
      <top style="thin">
        <color theme="0" tint="-0.14996795556505021"/>
      </top>
      <bottom style="thin">
        <color theme="0" tint="-0.14996795556505021"/>
      </bottom>
      <diagonal/>
    </border>
    <border>
      <left style="thin">
        <color theme="0" tint="-0.14996795556505021"/>
      </left>
      <right style="thin">
        <color theme="0" tint="-0.499984740745262"/>
      </right>
      <top style="thin">
        <color theme="0" tint="-0.14996795556505021"/>
      </top>
      <bottom style="thin">
        <color theme="0" tint="-0.499984740745262"/>
      </bottom>
      <diagonal/>
    </border>
    <border>
      <left style="thin">
        <color theme="0" tint="-0.14996795556505021"/>
      </left>
      <right/>
      <top style="thin">
        <color theme="0" tint="-0.499984740745262"/>
      </top>
      <bottom style="thin">
        <color theme="0" tint="-0.499984740745262"/>
      </bottom>
      <diagonal/>
    </border>
    <border>
      <left/>
      <right/>
      <top/>
      <bottom style="thin">
        <color theme="0"/>
      </bottom>
      <diagonal/>
    </border>
    <border>
      <left/>
      <right style="thin">
        <color auto="1"/>
      </right>
      <top/>
      <bottom style="thin">
        <color theme="0"/>
      </bottom>
      <diagonal/>
    </border>
    <border>
      <left/>
      <right style="thin">
        <color theme="0"/>
      </right>
      <top style="thin">
        <color theme="0"/>
      </top>
      <bottom style="thin">
        <color theme="0"/>
      </bottom>
      <diagonal/>
    </border>
    <border>
      <left style="thin">
        <color theme="0" tint="-0.499984740745262"/>
      </left>
      <right style="thin">
        <color theme="0" tint="-0.499984740745262"/>
      </right>
      <top/>
      <bottom/>
      <diagonal/>
    </border>
  </borders>
  <cellStyleXfs count="25466">
    <xf numFmtId="0" fontId="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2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8" applyNumberFormat="0" applyFill="0" applyAlignment="0" applyProtection="0"/>
    <xf numFmtId="0" fontId="9" fillId="0" borderId="0"/>
    <xf numFmtId="0" fontId="9" fillId="0" borderId="0"/>
    <xf numFmtId="0" fontId="9" fillId="0" borderId="0"/>
    <xf numFmtId="0" fontId="18" fillId="0" borderId="0" applyNumberForma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10" applyNumberFormat="0" applyFill="0" applyAlignment="0" applyProtection="0"/>
    <xf numFmtId="0" fontId="9" fillId="0" borderId="0"/>
    <xf numFmtId="0" fontId="9" fillId="0" borderId="0"/>
    <xf numFmtId="0" fontId="9" fillId="0" borderId="0"/>
    <xf numFmtId="0" fontId="9" fillId="0" borderId="0"/>
    <xf numFmtId="0" fontId="9" fillId="0" borderId="0"/>
    <xf numFmtId="0" fontId="20" fillId="2" borderId="0" applyNumberFormat="0" applyBorder="0" applyAlignment="0" applyProtection="0"/>
    <xf numFmtId="0" fontId="9" fillId="0" borderId="0"/>
    <xf numFmtId="0" fontId="9" fillId="0" borderId="0"/>
    <xf numFmtId="0" fontId="9" fillId="0" borderId="0"/>
    <xf numFmtId="0" fontId="9" fillId="0" borderId="0"/>
    <xf numFmtId="0" fontId="21" fillId="0" borderId="0" applyNumberFormat="0" applyFont="0" applyFill="0" applyBorder="0" applyAlignment="0">
      <alignment horizont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23" fillId="0" borderId="0"/>
    <xf numFmtId="0" fontId="9" fillId="0" borderId="0"/>
    <xf numFmtId="0" fontId="9" fillId="0" borderId="0"/>
    <xf numFmtId="0" fontId="9" fillId="0" borderId="0"/>
    <xf numFmtId="0" fontId="23" fillId="0" borderId="0"/>
    <xf numFmtId="0" fontId="9"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9" fillId="0" borderId="0"/>
    <xf numFmtId="0" fontId="9"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9" fillId="0" borderId="0"/>
    <xf numFmtId="0" fontId="23" fillId="0" borderId="0"/>
    <xf numFmtId="0" fontId="9" fillId="0" borderId="0"/>
    <xf numFmtId="0" fontId="23" fillId="0" borderId="0"/>
    <xf numFmtId="0" fontId="9" fillId="0" borderId="0"/>
    <xf numFmtId="0" fontId="23" fillId="0" borderId="0"/>
    <xf numFmtId="9" fontId="9" fillId="0" borderId="0" applyFont="0" applyFill="0" applyBorder="0" applyAlignment="0" applyProtection="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17"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22" fillId="0" borderId="0"/>
    <xf numFmtId="0" fontId="9" fillId="0" borderId="0"/>
    <xf numFmtId="0" fontId="9" fillId="0" borderId="0"/>
    <xf numFmtId="0" fontId="9" fillId="0" borderId="0"/>
    <xf numFmtId="0" fontId="9" fillId="0" borderId="0"/>
    <xf numFmtId="0" fontId="9" fillId="0" borderId="0"/>
    <xf numFmtId="0" fontId="24"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27" fillId="0" borderId="0"/>
    <xf numFmtId="0" fontId="2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 fillId="0" borderId="0"/>
    <xf numFmtId="0" fontId="27"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 fillId="0" borderId="0"/>
    <xf numFmtId="0" fontId="9" fillId="0" borderId="0"/>
    <xf numFmtId="0" fontId="23" fillId="0" borderId="0"/>
    <xf numFmtId="0" fontId="9" fillId="10" borderId="9"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7" fillId="0" borderId="0" applyFont="0" applyFill="0" applyBorder="0" applyAlignment="0" applyProtection="0"/>
    <xf numFmtId="0" fontId="26" fillId="0" borderId="11" applyNumberFormat="0" applyFill="0" applyAlignment="0" applyProtection="0"/>
    <xf numFmtId="0" fontId="8" fillId="0" borderId="0"/>
    <xf numFmtId="0" fontId="30" fillId="0" borderId="0"/>
    <xf numFmtId="9" fontId="30" fillId="0" borderId="0" applyFont="0" applyFill="0" applyBorder="0" applyAlignment="0" applyProtection="0"/>
    <xf numFmtId="0" fontId="32" fillId="0" borderId="0"/>
    <xf numFmtId="0" fontId="33" fillId="0" borderId="0"/>
    <xf numFmtId="9" fontId="33" fillId="0" borderId="0" applyFont="0" applyFill="0" applyBorder="0" applyAlignment="0" applyProtection="0"/>
    <xf numFmtId="0" fontId="32" fillId="0" borderId="0"/>
    <xf numFmtId="0" fontId="8" fillId="0" borderId="0"/>
    <xf numFmtId="0" fontId="8" fillId="0" borderId="0"/>
    <xf numFmtId="9" fontId="8" fillId="0" borderId="0" applyFont="0" applyFill="0" applyBorder="0" applyAlignment="0" applyProtection="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32" fillId="0" borderId="0"/>
    <xf numFmtId="0" fontId="8" fillId="0" borderId="0"/>
    <xf numFmtId="0" fontId="8" fillId="0" borderId="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9" fontId="34"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0" fontId="30" fillId="0" borderId="0"/>
    <xf numFmtId="0" fontId="32" fillId="0" borderId="0"/>
    <xf numFmtId="0" fontId="8" fillId="0" borderId="0"/>
    <xf numFmtId="9" fontId="30" fillId="0" borderId="0" applyFont="0" applyFill="0" applyBorder="0" applyAlignment="0" applyProtection="0"/>
    <xf numFmtId="0" fontId="30"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32"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33" fillId="0" borderId="0"/>
    <xf numFmtId="9" fontId="33"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30" fillId="0" borderId="0"/>
    <xf numFmtId="9" fontId="30"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9" fontId="34"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35" fillId="0" borderId="0" applyNumberFormat="0" applyFont="0" applyFill="0" applyBorder="0" applyAlignment="0">
      <alignment horizontal="center"/>
    </xf>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30" fillId="0" borderId="0"/>
    <xf numFmtId="0" fontId="36" fillId="0" borderId="0"/>
    <xf numFmtId="0" fontId="8" fillId="0" borderId="0"/>
    <xf numFmtId="0" fontId="8" fillId="0" borderId="0"/>
    <xf numFmtId="9" fontId="8"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30"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6" fillId="0" borderId="0"/>
    <xf numFmtId="0" fontId="3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1" borderId="9"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37" fillId="0" borderId="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8"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1" borderId="9" applyNumberFormat="0" applyFon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0" fontId="4" fillId="0" borderId="0"/>
    <xf numFmtId="0" fontId="3" fillId="0" borderId="0"/>
    <xf numFmtId="0" fontId="2" fillId="0" borderId="0"/>
    <xf numFmtId="0" fontId="1" fillId="0" borderId="0"/>
  </cellStyleXfs>
  <cellXfs count="187">
    <xf numFmtId="0" fontId="0" fillId="0" borderId="0" xfId="0"/>
    <xf numFmtId="0" fontId="9" fillId="0" borderId="0" xfId="241"/>
    <xf numFmtId="0" fontId="0" fillId="4" borderId="0" xfId="0" applyFill="1"/>
    <xf numFmtId="0" fontId="0" fillId="4" borderId="0" xfId="0" applyFill="1" applyAlignment="1">
      <alignment vertical="center"/>
    </xf>
    <xf numFmtId="0" fontId="0" fillId="0" borderId="0" xfId="0" applyAlignment="1">
      <alignment horizontal="left"/>
    </xf>
    <xf numFmtId="0" fontId="0" fillId="3" borderId="0" xfId="0" applyFill="1"/>
    <xf numFmtId="0" fontId="0" fillId="3" borderId="0" xfId="0" applyFill="1" applyAlignment="1">
      <alignment wrapText="1"/>
    </xf>
    <xf numFmtId="0" fontId="0" fillId="3" borderId="0" xfId="0" applyFill="1" applyAlignment="1">
      <alignment horizontal="left" wrapText="1"/>
    </xf>
    <xf numFmtId="0" fontId="0" fillId="3" borderId="0" xfId="0" applyFill="1" applyAlignment="1">
      <alignment horizontal="left"/>
    </xf>
    <xf numFmtId="0" fontId="12" fillId="0" borderId="0" xfId="0" applyFont="1" applyAlignment="1">
      <alignment horizontal="left" vertical="top" wrapText="1"/>
    </xf>
    <xf numFmtId="0" fontId="0" fillId="4" borderId="0" xfId="0" applyFill="1" applyAlignment="1">
      <alignment horizontal="left"/>
    </xf>
    <xf numFmtId="0" fontId="39" fillId="4" borderId="0" xfId="0" applyFont="1" applyFill="1"/>
    <xf numFmtId="0" fontId="47" fillId="14" borderId="0" xfId="0" applyFont="1" applyFill="1"/>
    <xf numFmtId="0" fontId="47" fillId="4" borderId="0" xfId="0" applyFont="1" applyFill="1"/>
    <xf numFmtId="0" fontId="46" fillId="14" borderId="0" xfId="0" applyFont="1" applyFill="1"/>
    <xf numFmtId="0" fontId="39" fillId="0" borderId="0" xfId="0" applyFont="1"/>
    <xf numFmtId="0" fontId="31" fillId="3" borderId="0" xfId="0" applyFont="1" applyFill="1" applyAlignment="1">
      <alignment horizontal="center"/>
    </xf>
    <xf numFmtId="0" fontId="42" fillId="14" borderId="0" xfId="0" applyFont="1" applyFill="1" applyAlignment="1">
      <alignment vertical="center"/>
    </xf>
    <xf numFmtId="0" fontId="11" fillId="14" borderId="0" xfId="0" applyFont="1" applyFill="1" applyAlignment="1">
      <alignment horizontal="center"/>
    </xf>
    <xf numFmtId="0" fontId="42" fillId="14" borderId="0" xfId="0" applyFont="1" applyFill="1" applyAlignment="1">
      <alignment horizontal="right" vertical="center"/>
    </xf>
    <xf numFmtId="0" fontId="31" fillId="13" borderId="0" xfId="0" applyFont="1" applyFill="1" applyAlignment="1">
      <alignment vertical="center"/>
    </xf>
    <xf numFmtId="0" fontId="31" fillId="13" borderId="0" xfId="0" applyFont="1" applyFill="1" applyAlignment="1">
      <alignment horizontal="right" vertical="center"/>
    </xf>
    <xf numFmtId="0" fontId="12" fillId="3" borderId="15" xfId="0" applyFont="1" applyFill="1" applyBorder="1" applyAlignment="1">
      <alignment horizontal="center" vertical="top" wrapText="1"/>
    </xf>
    <xf numFmtId="0" fontId="12" fillId="13" borderId="0" xfId="0" applyFont="1" applyFill="1" applyAlignment="1">
      <alignment horizontal="center" vertical="top" wrapText="1"/>
    </xf>
    <xf numFmtId="0" fontId="0" fillId="13" borderId="0" xfId="0" applyFill="1" applyAlignment="1">
      <alignment horizontal="center" vertical="top"/>
    </xf>
    <xf numFmtId="0" fontId="29" fillId="3" borderId="15" xfId="0" applyFont="1" applyFill="1" applyBorder="1" applyAlignment="1">
      <alignment horizontal="center" vertical="top" wrapText="1"/>
    </xf>
    <xf numFmtId="0" fontId="11" fillId="3" borderId="0" xfId="0" applyFont="1" applyFill="1" applyAlignment="1">
      <alignment horizontal="center" vertical="top"/>
    </xf>
    <xf numFmtId="0" fontId="11" fillId="3" borderId="4" xfId="0" applyFont="1" applyFill="1" applyBorder="1" applyAlignment="1">
      <alignment horizontal="left" vertical="top"/>
    </xf>
    <xf numFmtId="0" fontId="11" fillId="3" borderId="5" xfId="0" applyFont="1" applyFill="1" applyBorder="1" applyAlignment="1">
      <alignment horizontal="left" vertical="top"/>
    </xf>
    <xf numFmtId="0" fontId="15" fillId="3" borderId="7" xfId="0" applyFont="1" applyFill="1" applyBorder="1" applyAlignment="1">
      <alignment vertical="center" wrapText="1"/>
    </xf>
    <xf numFmtId="0" fontId="15" fillId="3" borderId="2" xfId="0" applyFont="1" applyFill="1" applyBorder="1" applyAlignment="1">
      <alignment vertical="center" wrapText="1"/>
    </xf>
    <xf numFmtId="0" fontId="15" fillId="3" borderId="0" xfId="0" applyFont="1" applyFill="1" applyAlignment="1">
      <alignment horizontal="left" vertical="top" wrapText="1"/>
    </xf>
    <xf numFmtId="0" fontId="15" fillId="3" borderId="4" xfId="0" applyFont="1" applyFill="1" applyBorder="1" applyAlignment="1">
      <alignment vertical="center" wrapText="1"/>
    </xf>
    <xf numFmtId="0" fontId="0" fillId="3" borderId="0" xfId="0" applyFill="1" applyAlignment="1">
      <alignment vertical="center"/>
    </xf>
    <xf numFmtId="0" fontId="10" fillId="3" borderId="7" xfId="0" applyFont="1" applyFill="1" applyBorder="1" applyAlignment="1">
      <alignment vertical="center"/>
    </xf>
    <xf numFmtId="0" fontId="10" fillId="3" borderId="3" xfId="0" applyFont="1" applyFill="1" applyBorder="1" applyAlignment="1">
      <alignment vertical="center"/>
    </xf>
    <xf numFmtId="0" fontId="0" fillId="0" borderId="0" xfId="0" applyAlignment="1">
      <alignment vertical="center"/>
    </xf>
    <xf numFmtId="0" fontId="12" fillId="3" borderId="14" xfId="0" applyFont="1" applyFill="1" applyBorder="1" applyAlignment="1">
      <alignment horizontal="left" vertical="top" wrapText="1"/>
    </xf>
    <xf numFmtId="0" fontId="28" fillId="3" borderId="14" xfId="0" applyFont="1" applyFill="1" applyBorder="1" applyAlignment="1">
      <alignment horizontal="center" vertical="top" wrapText="1"/>
    </xf>
    <xf numFmtId="0" fontId="45" fillId="14" borderId="1" xfId="241" applyFont="1" applyFill="1" applyBorder="1" applyAlignment="1">
      <alignment vertical="center"/>
    </xf>
    <xf numFmtId="0" fontId="11" fillId="3" borderId="2" xfId="0" applyFont="1" applyFill="1" applyBorder="1" applyAlignment="1">
      <alignment horizontal="left" vertical="top"/>
    </xf>
    <xf numFmtId="0" fontId="0" fillId="3" borderId="0" xfId="0" applyFill="1" applyAlignment="1">
      <alignment horizontal="right"/>
    </xf>
    <xf numFmtId="0" fontId="0" fillId="0" borderId="0" xfId="0" applyAlignment="1">
      <alignment horizontal="right"/>
    </xf>
    <xf numFmtId="0" fontId="11" fillId="3" borderId="5" xfId="0" applyFont="1" applyFill="1" applyBorder="1" applyAlignment="1">
      <alignment horizontal="right" vertical="top"/>
    </xf>
    <xf numFmtId="0" fontId="29" fillId="3" borderId="14" xfId="0" applyFont="1" applyFill="1" applyBorder="1" applyAlignment="1">
      <alignment horizontal="left" vertical="top" wrapText="1"/>
    </xf>
    <xf numFmtId="0" fontId="38" fillId="4" borderId="0" xfId="0" applyFont="1" applyFill="1"/>
    <xf numFmtId="0" fontId="29" fillId="3" borderId="12" xfId="0" applyFont="1" applyFill="1" applyBorder="1" applyAlignment="1">
      <alignment horizontal="left" vertical="top" wrapText="1"/>
    </xf>
    <xf numFmtId="0" fontId="51" fillId="3" borderId="3" xfId="0" applyFont="1" applyFill="1" applyBorder="1" applyAlignment="1">
      <alignment vertical="center"/>
    </xf>
    <xf numFmtId="0" fontId="38" fillId="4" borderId="0" xfId="0" applyFont="1" applyFill="1" applyAlignment="1">
      <alignment vertical="center"/>
    </xf>
    <xf numFmtId="0" fontId="52" fillId="3" borderId="5" xfId="0" applyFont="1" applyFill="1" applyBorder="1" applyAlignment="1">
      <alignment horizontal="left" vertical="top"/>
    </xf>
    <xf numFmtId="0" fontId="38" fillId="4" borderId="0" xfId="0" applyFont="1" applyFill="1" applyAlignment="1">
      <alignment horizontal="left"/>
    </xf>
    <xf numFmtId="0" fontId="38" fillId="4" borderId="0" xfId="0" applyFont="1" applyFill="1" applyAlignment="1">
      <alignment horizontal="right"/>
    </xf>
    <xf numFmtId="0" fontId="52" fillId="3" borderId="5" xfId="0" applyFont="1" applyFill="1" applyBorder="1" applyAlignment="1">
      <alignment horizontal="right" vertical="top"/>
    </xf>
    <xf numFmtId="0" fontId="52" fillId="14" borderId="0" xfId="0" applyFont="1" applyFill="1" applyAlignment="1">
      <alignment horizontal="left"/>
    </xf>
    <xf numFmtId="0" fontId="29" fillId="13" borderId="0" xfId="0" applyFont="1" applyFill="1" applyAlignment="1">
      <alignment horizontal="left" vertical="top" wrapText="1"/>
    </xf>
    <xf numFmtId="0" fontId="52" fillId="3" borderId="15" xfId="0" applyFont="1" applyFill="1" applyBorder="1" applyAlignment="1">
      <alignment horizontal="left" vertical="center" wrapText="1"/>
    </xf>
    <xf numFmtId="0" fontId="52" fillId="0" borderId="16" xfId="0" applyFont="1" applyBorder="1" applyAlignment="1">
      <alignment horizontal="right" vertical="center" wrapText="1"/>
    </xf>
    <xf numFmtId="0" fontId="52" fillId="0" borderId="17" xfId="0" applyFont="1" applyBorder="1" applyAlignment="1">
      <alignment horizontal="right" vertical="center" wrapText="1"/>
    </xf>
    <xf numFmtId="0" fontId="52" fillId="3" borderId="13" xfId="0" applyFont="1" applyFill="1" applyBorder="1" applyAlignment="1">
      <alignment horizontal="left" vertical="center" wrapText="1"/>
    </xf>
    <xf numFmtId="0" fontId="29" fillId="3" borderId="13" xfId="0" applyFont="1" applyFill="1" applyBorder="1" applyAlignment="1">
      <alignment horizontal="center" vertical="top" wrapText="1"/>
    </xf>
    <xf numFmtId="0" fontId="0" fillId="0" borderId="0" xfId="0" applyAlignment="1">
      <alignment horizontal="center" vertical="center"/>
    </xf>
    <xf numFmtId="2" fontId="0" fillId="3" borderId="18" xfId="0" applyNumberFormat="1" applyFill="1" applyBorder="1" applyAlignment="1">
      <alignment horizontal="center" vertical="center"/>
    </xf>
    <xf numFmtId="2" fontId="30" fillId="3" borderId="18" xfId="0" applyNumberFormat="1" applyFont="1" applyFill="1" applyBorder="1" applyAlignment="1">
      <alignment horizontal="center" vertical="center"/>
    </xf>
    <xf numFmtId="0" fontId="0" fillId="3" borderId="18" xfId="0" applyFill="1" applyBorder="1"/>
    <xf numFmtId="0" fontId="0" fillId="3" borderId="5" xfId="0" applyFill="1" applyBorder="1" applyAlignment="1">
      <alignment horizontal="left" wrapText="1"/>
    </xf>
    <xf numFmtId="164" fontId="29" fillId="3" borderId="12" xfId="0" applyNumberFormat="1" applyFont="1" applyFill="1" applyBorder="1" applyAlignment="1">
      <alignment horizontal="left" vertical="top" wrapText="1"/>
    </xf>
    <xf numFmtId="164" fontId="38" fillId="4" borderId="0" xfId="0" applyNumberFormat="1" applyFont="1" applyFill="1"/>
    <xf numFmtId="0" fontId="38" fillId="3" borderId="0" xfId="0" applyFont="1" applyFill="1" applyAlignment="1">
      <alignment horizontal="left"/>
    </xf>
    <xf numFmtId="0" fontId="38" fillId="3" borderId="5" xfId="0" applyFont="1" applyFill="1" applyBorder="1" applyAlignment="1">
      <alignment horizontal="left"/>
    </xf>
    <xf numFmtId="0" fontId="53" fillId="3" borderId="14" xfId="0" applyFont="1" applyFill="1" applyBorder="1" applyAlignment="1">
      <alignment horizontal="left" vertical="top" wrapText="1"/>
    </xf>
    <xf numFmtId="0" fontId="53" fillId="3" borderId="12" xfId="0" applyFont="1" applyFill="1" applyBorder="1" applyAlignment="1">
      <alignment horizontal="left" vertical="top" wrapText="1"/>
    </xf>
    <xf numFmtId="0" fontId="46" fillId="14" borderId="0" xfId="0" applyFont="1" applyFill="1" applyAlignment="1">
      <alignment vertical="center"/>
    </xf>
    <xf numFmtId="0" fontId="50" fillId="4" borderId="0" xfId="0" applyFont="1" applyFill="1"/>
    <xf numFmtId="0" fontId="46" fillId="14" borderId="0" xfId="0" applyFont="1" applyFill="1" applyAlignment="1">
      <alignment vertical="center" wrapText="1"/>
    </xf>
    <xf numFmtId="0" fontId="50" fillId="0" borderId="0" xfId="0" applyFont="1"/>
    <xf numFmtId="0" fontId="11" fillId="3" borderId="0" xfId="0" applyFont="1" applyFill="1" applyAlignment="1">
      <alignment horizontal="left" vertical="top"/>
    </xf>
    <xf numFmtId="0" fontId="52" fillId="3" borderId="0" xfId="0" applyFont="1" applyFill="1" applyAlignment="1">
      <alignment horizontal="left" vertical="top"/>
    </xf>
    <xf numFmtId="166" fontId="38" fillId="3" borderId="0" xfId="0" applyNumberFormat="1" applyFont="1" applyFill="1" applyAlignment="1">
      <alignment horizontal="left"/>
    </xf>
    <xf numFmtId="0" fontId="41" fillId="14" borderId="0" xfId="241" applyFont="1" applyFill="1" applyAlignment="1">
      <alignment horizontal="center"/>
    </xf>
    <xf numFmtId="0" fontId="13" fillId="3" borderId="0" xfId="0" applyFont="1" applyFill="1"/>
    <xf numFmtId="0" fontId="39" fillId="4" borderId="0" xfId="0" applyFont="1" applyFill="1" applyAlignment="1">
      <alignment vertical="center"/>
    </xf>
    <xf numFmtId="0" fontId="30" fillId="4" borderId="0" xfId="0" applyFont="1" applyFill="1" applyAlignment="1">
      <alignment horizontal="right" vertical="center"/>
    </xf>
    <xf numFmtId="3" fontId="52" fillId="3" borderId="5" xfId="0" applyNumberFormat="1" applyFont="1" applyFill="1" applyBorder="1" applyAlignment="1">
      <alignment horizontal="right" vertical="top"/>
    </xf>
    <xf numFmtId="0" fontId="12" fillId="3" borderId="5" xfId="0" applyFont="1" applyFill="1" applyBorder="1"/>
    <xf numFmtId="0" fontId="12" fillId="3" borderId="5" xfId="0" applyFont="1" applyFill="1" applyBorder="1" applyAlignment="1">
      <alignment horizontal="center"/>
    </xf>
    <xf numFmtId="0" fontId="29" fillId="3" borderId="5" xfId="0" applyFont="1" applyFill="1" applyBorder="1"/>
    <xf numFmtId="0" fontId="0" fillId="4" borderId="0" xfId="0" applyFill="1" applyAlignment="1">
      <alignment horizontal="right"/>
    </xf>
    <xf numFmtId="0" fontId="29" fillId="3" borderId="13" xfId="0" applyFont="1" applyFill="1" applyBorder="1" applyAlignment="1">
      <alignment horizontal="left" vertical="top" wrapText="1"/>
    </xf>
    <xf numFmtId="0" fontId="42" fillId="14" borderId="0" xfId="0" applyFont="1" applyFill="1" applyAlignment="1">
      <alignment horizontal="center" vertical="center"/>
    </xf>
    <xf numFmtId="2" fontId="0" fillId="3" borderId="19" xfId="0" applyNumberFormat="1" applyFill="1" applyBorder="1" applyAlignment="1">
      <alignment horizontal="center" vertical="center"/>
    </xf>
    <xf numFmtId="0" fontId="45" fillId="14" borderId="6" xfId="241" applyFont="1" applyFill="1" applyBorder="1" applyAlignment="1">
      <alignment vertical="center"/>
    </xf>
    <xf numFmtId="0" fontId="41" fillId="4" borderId="0" xfId="241" applyFont="1" applyFill="1" applyAlignment="1">
      <alignment horizontal="center"/>
    </xf>
    <xf numFmtId="0" fontId="42" fillId="4" borderId="0" xfId="2212" applyFont="1" applyFill="1"/>
    <xf numFmtId="0" fontId="42" fillId="4" borderId="0" xfId="0" applyFont="1" applyFill="1" applyAlignment="1">
      <alignment horizontal="center" vertical="center"/>
    </xf>
    <xf numFmtId="0" fontId="0" fillId="4" borderId="0" xfId="0" applyFill="1" applyAlignment="1">
      <alignment horizontal="center" vertical="center"/>
    </xf>
    <xf numFmtId="0" fontId="12" fillId="4" borderId="0" xfId="0" applyFont="1" applyFill="1" applyAlignment="1">
      <alignment horizontal="center" vertical="top" wrapText="1"/>
    </xf>
    <xf numFmtId="0" fontId="42" fillId="14" borderId="0" xfId="0" applyFont="1" applyFill="1" applyAlignment="1">
      <alignment horizontal="left" vertical="center" wrapText="1"/>
    </xf>
    <xf numFmtId="0" fontId="0" fillId="0" borderId="0" xfId="0" applyAlignment="1">
      <alignment horizontal="left" vertical="center" wrapText="1"/>
    </xf>
    <xf numFmtId="0" fontId="41" fillId="14" borderId="0" xfId="241" applyFont="1" applyFill="1" applyAlignment="1">
      <alignment horizontal="left" vertical="center" wrapText="1"/>
    </xf>
    <xf numFmtId="0" fontId="12" fillId="13" borderId="0" xfId="0" applyFont="1" applyFill="1" applyAlignment="1">
      <alignment horizontal="left" vertical="center" wrapText="1"/>
    </xf>
    <xf numFmtId="0" fontId="0" fillId="4" borderId="0" xfId="0" applyFill="1" applyAlignment="1">
      <alignment horizontal="left" vertical="center" wrapText="1"/>
    </xf>
    <xf numFmtId="2" fontId="0" fillId="3" borderId="0" xfId="0" applyNumberFormat="1" applyFill="1" applyAlignment="1">
      <alignment horizontal="center" vertical="center"/>
    </xf>
    <xf numFmtId="2" fontId="0" fillId="3" borderId="5" xfId="0" applyNumberFormat="1" applyFill="1" applyBorder="1" applyAlignment="1">
      <alignment horizontal="center" vertical="center"/>
    </xf>
    <xf numFmtId="2" fontId="50" fillId="3" borderId="0" xfId="0" applyNumberFormat="1" applyFont="1" applyFill="1" applyAlignment="1">
      <alignment horizontal="center" vertical="center"/>
    </xf>
    <xf numFmtId="9" fontId="42" fillId="14" borderId="0" xfId="21" applyFont="1" applyFill="1" applyBorder="1" applyAlignment="1" applyProtection="1">
      <alignment horizontal="center" vertical="center"/>
    </xf>
    <xf numFmtId="0" fontId="42" fillId="14" borderId="20" xfId="0" applyFont="1" applyFill="1" applyBorder="1" applyAlignment="1">
      <alignment horizontal="center" vertical="center"/>
    </xf>
    <xf numFmtId="0" fontId="30" fillId="0" borderId="0" xfId="8577"/>
    <xf numFmtId="0" fontId="39" fillId="3" borderId="21" xfId="8577" applyFont="1" applyFill="1" applyBorder="1" applyAlignment="1">
      <alignment vertical="center" wrapText="1"/>
    </xf>
    <xf numFmtId="9" fontId="39" fillId="3" borderId="21" xfId="8577" applyNumberFormat="1" applyFont="1" applyFill="1" applyBorder="1" applyAlignment="1">
      <alignment horizontal="center" vertical="center"/>
    </xf>
    <xf numFmtId="49" fontId="30" fillId="3" borderId="0" xfId="8577" applyNumberFormat="1" applyFill="1" applyAlignment="1">
      <alignment vertical="center"/>
    </xf>
    <xf numFmtId="49" fontId="30" fillId="5" borderId="0" xfId="8577" applyNumberFormat="1" applyFill="1" applyAlignment="1">
      <alignment vertical="center"/>
    </xf>
    <xf numFmtId="49" fontId="30" fillId="3" borderId="0" xfId="8577" applyNumberFormat="1" applyFill="1" applyAlignment="1">
      <alignment horizontal="center" vertical="center"/>
    </xf>
    <xf numFmtId="0" fontId="30" fillId="0" borderId="0" xfId="8577" applyAlignment="1">
      <alignment vertical="center"/>
    </xf>
    <xf numFmtId="0" fontId="39" fillId="3" borderId="22" xfId="8577" applyFont="1" applyFill="1" applyBorder="1" applyAlignment="1">
      <alignment vertical="center" wrapText="1"/>
    </xf>
    <xf numFmtId="9" fontId="39" fillId="3" borderId="22" xfId="8577" applyNumberFormat="1" applyFont="1" applyFill="1" applyBorder="1" applyAlignment="1">
      <alignment horizontal="center" vertical="center"/>
    </xf>
    <xf numFmtId="0" fontId="39" fillId="0" borderId="23" xfId="8577" applyFont="1" applyBorder="1"/>
    <xf numFmtId="49" fontId="30" fillId="3" borderId="22" xfId="8577" applyNumberFormat="1" applyFill="1" applyBorder="1" applyAlignment="1">
      <alignment vertical="center"/>
    </xf>
    <xf numFmtId="49" fontId="30" fillId="6" borderId="22" xfId="8577" applyNumberFormat="1" applyFill="1" applyBorder="1" applyAlignment="1">
      <alignment vertical="center"/>
    </xf>
    <xf numFmtId="49" fontId="30" fillId="3" borderId="22" xfId="8577" applyNumberFormat="1" applyFill="1" applyBorder="1" applyAlignment="1">
      <alignment horizontal="center" vertical="center"/>
    </xf>
    <xf numFmtId="49" fontId="30" fillId="7" borderId="22" xfId="8577" applyNumberFormat="1" applyFill="1" applyBorder="1" applyAlignment="1">
      <alignment vertical="center"/>
    </xf>
    <xf numFmtId="49" fontId="30" fillId="15" borderId="22" xfId="8577" applyNumberFormat="1" applyFill="1" applyBorder="1" applyAlignment="1">
      <alignment vertical="center"/>
    </xf>
    <xf numFmtId="49" fontId="30" fillId="8" borderId="0" xfId="8577" applyNumberFormat="1" applyFill="1" applyAlignment="1">
      <alignment vertical="center"/>
    </xf>
    <xf numFmtId="0" fontId="50" fillId="4" borderId="0" xfId="8577" applyFont="1" applyFill="1"/>
    <xf numFmtId="0" fontId="30" fillId="4" borderId="0" xfId="8577" applyFill="1"/>
    <xf numFmtId="0" fontId="30" fillId="4" borderId="0" xfId="8577" applyFill="1" applyAlignment="1">
      <alignment vertical="center"/>
    </xf>
    <xf numFmtId="49" fontId="30" fillId="4" borderId="0" xfId="8577" applyNumberFormat="1" applyFill="1" applyAlignment="1">
      <alignment vertical="center"/>
    </xf>
    <xf numFmtId="49" fontId="30" fillId="4" borderId="0" xfId="8577" applyNumberFormat="1" applyFill="1"/>
    <xf numFmtId="0" fontId="30" fillId="4" borderId="0" xfId="8577" applyFill="1" applyAlignment="1">
      <alignment horizontal="center"/>
    </xf>
    <xf numFmtId="0" fontId="39" fillId="0" borderId="0" xfId="8577" applyFont="1"/>
    <xf numFmtId="0" fontId="39" fillId="3" borderId="28" xfId="8577" applyFont="1" applyFill="1" applyBorder="1" applyAlignment="1">
      <alignment horizontal="right" vertical="center" wrapText="1"/>
    </xf>
    <xf numFmtId="0" fontId="39" fillId="3" borderId="29" xfId="8577" applyFont="1" applyFill="1" applyBorder="1" applyAlignment="1">
      <alignment horizontal="right" vertical="center" wrapText="1"/>
    </xf>
    <xf numFmtId="0" fontId="39" fillId="3" borderId="30" xfId="8577" applyFont="1" applyFill="1" applyBorder="1" applyAlignment="1">
      <alignment horizontal="right" vertical="center" wrapText="1"/>
    </xf>
    <xf numFmtId="0" fontId="39" fillId="3" borderId="31" xfId="8577" applyFont="1" applyFill="1" applyBorder="1" applyAlignment="1">
      <alignment vertical="center" wrapText="1"/>
    </xf>
    <xf numFmtId="9" fontId="39" fillId="3" borderId="31" xfId="8577" applyNumberFormat="1" applyFont="1" applyFill="1" applyBorder="1" applyAlignment="1">
      <alignment horizontal="center" vertical="center"/>
    </xf>
    <xf numFmtId="0" fontId="39" fillId="0" borderId="32" xfId="8577" applyFont="1" applyBorder="1"/>
    <xf numFmtId="0" fontId="55" fillId="3" borderId="33" xfId="8577" applyFont="1" applyFill="1" applyBorder="1" applyAlignment="1">
      <alignment vertical="center" wrapText="1"/>
    </xf>
    <xf numFmtId="0" fontId="55" fillId="3" borderId="34" xfId="8577" applyFont="1" applyFill="1" applyBorder="1" applyAlignment="1">
      <alignment vertical="center" wrapText="1"/>
    </xf>
    <xf numFmtId="9" fontId="55" fillId="3" borderId="34" xfId="8577" applyNumberFormat="1" applyFont="1" applyFill="1" applyBorder="1" applyAlignment="1">
      <alignment horizontal="center" vertical="center"/>
    </xf>
    <xf numFmtId="0" fontId="55" fillId="0" borderId="34" xfId="8577" applyFont="1" applyBorder="1"/>
    <xf numFmtId="0" fontId="39" fillId="3" borderId="21" xfId="8577" applyFont="1" applyFill="1" applyBorder="1" applyAlignment="1">
      <alignment vertical="center"/>
    </xf>
    <xf numFmtId="0" fontId="39" fillId="3" borderId="32" xfId="8577" applyFont="1" applyFill="1" applyBorder="1" applyAlignment="1">
      <alignment vertical="center"/>
    </xf>
    <xf numFmtId="0" fontId="55" fillId="3" borderId="34" xfId="8577" applyFont="1" applyFill="1" applyBorder="1" applyAlignment="1">
      <alignment vertical="center"/>
    </xf>
    <xf numFmtId="0" fontId="39" fillId="3" borderId="36" xfId="8577" applyFont="1" applyFill="1" applyBorder="1" applyAlignment="1">
      <alignment horizontal="left" vertical="center" wrapText="1"/>
    </xf>
    <xf numFmtId="0" fontId="39" fillId="3" borderId="37" xfId="8577" applyFont="1" applyFill="1" applyBorder="1" applyAlignment="1">
      <alignment horizontal="left" vertical="center" wrapText="1"/>
    </xf>
    <xf numFmtId="0" fontId="39" fillId="3" borderId="38" xfId="8577" applyFont="1" applyFill="1" applyBorder="1" applyAlignment="1">
      <alignment horizontal="left" vertical="center" wrapText="1"/>
    </xf>
    <xf numFmtId="0" fontId="55" fillId="3" borderId="39" xfId="8577" applyFont="1" applyFill="1" applyBorder="1" applyAlignment="1">
      <alignment horizontal="left" vertical="center" wrapText="1"/>
    </xf>
    <xf numFmtId="14" fontId="53" fillId="3" borderId="14" xfId="0" applyNumberFormat="1" applyFont="1" applyFill="1" applyBorder="1" applyAlignment="1">
      <alignment horizontal="left" vertical="top" wrapText="1"/>
    </xf>
    <xf numFmtId="0" fontId="0" fillId="0" borderId="5" xfId="0" applyBorder="1" applyAlignment="1">
      <alignment horizontal="center" vertical="center"/>
    </xf>
    <xf numFmtId="0" fontId="0" fillId="0" borderId="5" xfId="0" applyBorder="1" applyAlignment="1">
      <alignment horizontal="left" vertical="center" wrapText="1"/>
    </xf>
    <xf numFmtId="0" fontId="45" fillId="14" borderId="0" xfId="241" applyFont="1" applyFill="1" applyAlignment="1">
      <alignment vertical="center"/>
    </xf>
    <xf numFmtId="0" fontId="45" fillId="14" borderId="5" xfId="241" applyFont="1" applyFill="1" applyBorder="1" applyAlignment="1">
      <alignment vertical="center"/>
    </xf>
    <xf numFmtId="0" fontId="40" fillId="16" borderId="24" xfId="8577" applyFont="1" applyFill="1" applyBorder="1" applyAlignment="1">
      <alignment vertical="center"/>
    </xf>
    <xf numFmtId="0" fontId="50" fillId="16" borderId="25" xfId="8577" applyFont="1" applyFill="1" applyBorder="1"/>
    <xf numFmtId="0" fontId="50" fillId="16" borderId="26" xfId="8577" applyFont="1" applyFill="1" applyBorder="1"/>
    <xf numFmtId="0" fontId="50" fillId="16" borderId="35" xfId="8577" applyFont="1" applyFill="1" applyBorder="1"/>
    <xf numFmtId="0" fontId="40" fillId="16" borderId="27" xfId="8577" applyFont="1" applyFill="1" applyBorder="1" applyAlignment="1">
      <alignment vertical="center"/>
    </xf>
    <xf numFmtId="0" fontId="50" fillId="16" borderId="0" xfId="8577" applyFont="1" applyFill="1" applyAlignment="1">
      <alignment horizontal="left" vertical="center"/>
    </xf>
    <xf numFmtId="0" fontId="50" fillId="16" borderId="0" xfId="8577" applyFont="1" applyFill="1"/>
    <xf numFmtId="0" fontId="54" fillId="12" borderId="27" xfId="8577" applyFont="1" applyFill="1" applyBorder="1"/>
    <xf numFmtId="0" fontId="54" fillId="12" borderId="0" xfId="8577" applyFont="1" applyFill="1"/>
    <xf numFmtId="0" fontId="54" fillId="12" borderId="36" xfId="8577" applyFont="1" applyFill="1" applyBorder="1" applyAlignment="1">
      <alignment horizontal="center"/>
    </xf>
    <xf numFmtId="49" fontId="54" fillId="12" borderId="5" xfId="8577" applyNumberFormat="1" applyFont="1" applyFill="1" applyBorder="1"/>
    <xf numFmtId="0" fontId="56" fillId="16" borderId="40" xfId="241" applyFont="1" applyFill="1" applyBorder="1" applyAlignment="1">
      <alignment horizontal="left"/>
    </xf>
    <xf numFmtId="0" fontId="41" fillId="16" borderId="40" xfId="241" applyFont="1" applyFill="1" applyBorder="1" applyAlignment="1">
      <alignment horizontal="center"/>
    </xf>
    <xf numFmtId="0" fontId="40" fillId="16" borderId="40" xfId="241" applyFont="1" applyFill="1" applyBorder="1"/>
    <xf numFmtId="0" fontId="14" fillId="14" borderId="40" xfId="2212" applyFont="1" applyFill="1" applyBorder="1" applyAlignment="1">
      <alignment horizontal="center" vertical="center"/>
    </xf>
    <xf numFmtId="0" fontId="42" fillId="14" borderId="40" xfId="2212" applyFont="1" applyFill="1" applyBorder="1" applyAlignment="1">
      <alignment horizontal="center"/>
    </xf>
    <xf numFmtId="0" fontId="42" fillId="14" borderId="40" xfId="2212" applyFont="1" applyFill="1" applyBorder="1"/>
    <xf numFmtId="0" fontId="42" fillId="14" borderId="40" xfId="2212" applyFont="1" applyFill="1" applyBorder="1" applyAlignment="1">
      <alignment horizontal="left" vertical="center" wrapText="1"/>
    </xf>
    <xf numFmtId="0" fontId="48" fillId="9" borderId="23" xfId="2094" applyFont="1" applyFill="1" applyBorder="1" applyAlignment="1">
      <alignment horizontal="right" vertical="center" wrapText="1"/>
    </xf>
    <xf numFmtId="0" fontId="49" fillId="9" borderId="23" xfId="241" applyFont="1" applyFill="1" applyBorder="1" applyAlignment="1">
      <alignment vertical="center" wrapText="1"/>
    </xf>
    <xf numFmtId="0" fontId="43" fillId="9" borderId="23" xfId="241" applyFont="1" applyFill="1" applyBorder="1"/>
    <xf numFmtId="165" fontId="43" fillId="9" borderId="23" xfId="241" applyNumberFormat="1" applyFont="1" applyFill="1" applyBorder="1" applyAlignment="1">
      <alignment horizontal="center"/>
    </xf>
    <xf numFmtId="165" fontId="43" fillId="9" borderId="23" xfId="241" applyNumberFormat="1" applyFont="1" applyFill="1" applyBorder="1" applyAlignment="1">
      <alignment horizontal="left" vertical="center" wrapText="1"/>
    </xf>
    <xf numFmtId="165" fontId="43" fillId="4" borderId="0" xfId="241" applyNumberFormat="1" applyFont="1" applyFill="1" applyAlignment="1">
      <alignment horizontal="center"/>
    </xf>
    <xf numFmtId="0" fontId="14" fillId="14" borderId="40" xfId="2212" applyFont="1" applyFill="1" applyBorder="1" applyAlignment="1">
      <alignment horizontal="left" vertical="center"/>
    </xf>
    <xf numFmtId="0" fontId="48" fillId="9" borderId="23" xfId="2094" applyFont="1" applyFill="1" applyBorder="1" applyAlignment="1">
      <alignment horizontal="left" vertical="center"/>
    </xf>
    <xf numFmtId="0" fontId="40" fillId="14" borderId="1" xfId="241" applyFont="1" applyFill="1" applyBorder="1"/>
    <xf numFmtId="0" fontId="44" fillId="14" borderId="41" xfId="241" applyFont="1" applyFill="1" applyBorder="1" applyAlignment="1">
      <alignment horizontal="right" vertical="center"/>
    </xf>
    <xf numFmtId="9" fontId="43" fillId="9" borderId="42" xfId="21" applyFont="1" applyFill="1" applyBorder="1" applyAlignment="1">
      <alignment horizontal="center" vertical="center"/>
    </xf>
    <xf numFmtId="0" fontId="40" fillId="16" borderId="25" xfId="8577" applyFont="1" applyFill="1" applyBorder="1"/>
    <xf numFmtId="164" fontId="42" fillId="14" borderId="0" xfId="21" applyNumberFormat="1" applyFont="1" applyFill="1" applyBorder="1" applyAlignment="1" applyProtection="1">
      <alignment horizontal="center" vertical="center"/>
    </xf>
    <xf numFmtId="0" fontId="50" fillId="16" borderId="43" xfId="8577" applyFont="1" applyFill="1" applyBorder="1"/>
    <xf numFmtId="0" fontId="57" fillId="3" borderId="12" xfId="0" applyFont="1" applyFill="1" applyBorder="1" applyAlignment="1">
      <alignment horizontal="left" vertical="top" wrapText="1"/>
    </xf>
    <xf numFmtId="0" fontId="57" fillId="3" borderId="14" xfId="0" applyFont="1" applyFill="1" applyBorder="1" applyAlignment="1">
      <alignment horizontal="center" vertical="top" wrapText="1"/>
    </xf>
    <xf numFmtId="0" fontId="54" fillId="12" borderId="0" xfId="8577" applyFont="1" applyFill="1" applyAlignment="1">
      <alignment horizontal="center"/>
    </xf>
    <xf numFmtId="49" fontId="54" fillId="12" borderId="5" xfId="8577" applyNumberFormat="1" applyFont="1" applyFill="1" applyBorder="1" applyAlignment="1">
      <alignment horizontal="center"/>
    </xf>
  </cellXfs>
  <cellStyles count="25466">
    <cellStyle name="2 antraštė 2" xfId="148" xr:uid="{00000000-0005-0000-0000-000000000000}"/>
    <cellStyle name="20% – paryškinimas 1 2" xfId="154" xr:uid="{00000000-0005-0000-0000-000001000000}"/>
    <cellStyle name="3 antraštė 2" xfId="100" xr:uid="{00000000-0005-0000-0000-000002000000}"/>
    <cellStyle name="4 antraštė 2" xfId="79" xr:uid="{00000000-0005-0000-0000-000003000000}"/>
    <cellStyle name="gs]_x000d__x000a_;======== MS-DOS 6 Setup Modification - Begin ========_x000d__x000a_UNDELETE.DLL=C:\DOS\MSTOOLS.DLL_x000d__x000a_;======== MS-DOS" xfId="159" xr:uid="{00000000-0005-0000-0000-000004000000}"/>
    <cellStyle name="gs]_x000d__x000a_;======== MS-DOS 6 Setup Modification - Begin ========_x000d__x000a_UNDELETE.DLL=C:\DOS\MSTOOLS.DLL_x000d__x000a_;======== MS-DOS 2" xfId="9111" xr:uid="{00000000-0005-0000-0000-000005000000}"/>
    <cellStyle name="Hipersaitas 2" xfId="104" xr:uid="{00000000-0005-0000-0000-000006000000}"/>
    <cellStyle name="Įprastas" xfId="0" builtinId="0"/>
    <cellStyle name="Įprastas 10" xfId="41" xr:uid="{00000000-0005-0000-0000-000008000000}"/>
    <cellStyle name="Įprastas 10 10" xfId="107" xr:uid="{00000000-0005-0000-0000-000009000000}"/>
    <cellStyle name="Įprastas 10 10 2" xfId="9144" xr:uid="{00000000-0005-0000-0000-00000A000000}"/>
    <cellStyle name="Įprastas 10 10 3" xfId="18117" xr:uid="{00000000-0005-0000-0000-00000B000000}"/>
    <cellStyle name="Įprastas 10 11" xfId="112" xr:uid="{00000000-0005-0000-0000-00000C000000}"/>
    <cellStyle name="Įprastas 10 11 2" xfId="9145" xr:uid="{00000000-0005-0000-0000-00000D000000}"/>
    <cellStyle name="Įprastas 10 11 3" xfId="18118" xr:uid="{00000000-0005-0000-0000-00000E000000}"/>
    <cellStyle name="Įprastas 10 12" xfId="85" xr:uid="{00000000-0005-0000-0000-00000F000000}"/>
    <cellStyle name="Įprastas 10 12 2" xfId="9146" xr:uid="{00000000-0005-0000-0000-000010000000}"/>
    <cellStyle name="Įprastas 10 12 3" xfId="18119" xr:uid="{00000000-0005-0000-0000-000011000000}"/>
    <cellStyle name="Įprastas 10 13" xfId="36" xr:uid="{00000000-0005-0000-0000-000012000000}"/>
    <cellStyle name="Įprastas 10 13 2" xfId="9147" xr:uid="{00000000-0005-0000-0000-000013000000}"/>
    <cellStyle name="Įprastas 10 13 3" xfId="18120" xr:uid="{00000000-0005-0000-0000-000014000000}"/>
    <cellStyle name="Įprastas 10 14" xfId="136" xr:uid="{00000000-0005-0000-0000-000015000000}"/>
    <cellStyle name="Įprastas 10 14 2" xfId="9148" xr:uid="{00000000-0005-0000-0000-000016000000}"/>
    <cellStyle name="Įprastas 10 14 3" xfId="18121" xr:uid="{00000000-0005-0000-0000-000017000000}"/>
    <cellStyle name="Įprastas 10 15" xfId="145" xr:uid="{00000000-0005-0000-0000-000018000000}"/>
    <cellStyle name="Įprastas 10 15 2" xfId="9149" xr:uid="{00000000-0005-0000-0000-000019000000}"/>
    <cellStyle name="Įprastas 10 15 3" xfId="18122" xr:uid="{00000000-0005-0000-0000-00001A000000}"/>
    <cellStyle name="Įprastas 10 16" xfId="64" xr:uid="{00000000-0005-0000-0000-00001B000000}"/>
    <cellStyle name="Įprastas 10 16 2" xfId="9150" xr:uid="{00000000-0005-0000-0000-00001C000000}"/>
    <cellStyle name="Įprastas 10 16 3" xfId="18123" xr:uid="{00000000-0005-0000-0000-00001D000000}"/>
    <cellStyle name="Įprastas 10 17" xfId="26" xr:uid="{00000000-0005-0000-0000-00001E000000}"/>
    <cellStyle name="Įprastas 10 17 2" xfId="9151" xr:uid="{00000000-0005-0000-0000-00001F000000}"/>
    <cellStyle name="Įprastas 10 17 3" xfId="18124" xr:uid="{00000000-0005-0000-0000-000020000000}"/>
    <cellStyle name="Įprastas 10 18" xfId="70" xr:uid="{00000000-0005-0000-0000-000021000000}"/>
    <cellStyle name="Įprastas 10 18 2" xfId="9152" xr:uid="{00000000-0005-0000-0000-000022000000}"/>
    <cellStyle name="Įprastas 10 18 3" xfId="18125" xr:uid="{00000000-0005-0000-0000-000023000000}"/>
    <cellStyle name="Įprastas 10 19" xfId="77" xr:uid="{00000000-0005-0000-0000-000024000000}"/>
    <cellStyle name="Įprastas 10 19 2" xfId="9153" xr:uid="{00000000-0005-0000-0000-000025000000}"/>
    <cellStyle name="Įprastas 10 19 3" xfId="18126" xr:uid="{00000000-0005-0000-0000-000026000000}"/>
    <cellStyle name="Įprastas 10 2" xfId="146" xr:uid="{00000000-0005-0000-0000-000027000000}"/>
    <cellStyle name="Įprastas 10 2 10" xfId="163" xr:uid="{00000000-0005-0000-0000-000028000000}"/>
    <cellStyle name="Įprastas 10 2 10 2" xfId="9154" xr:uid="{00000000-0005-0000-0000-000029000000}"/>
    <cellStyle name="Įprastas 10 2 10 3" xfId="18127" xr:uid="{00000000-0005-0000-0000-00002A000000}"/>
    <cellStyle name="Įprastas 10 2 11" xfId="166" xr:uid="{00000000-0005-0000-0000-00002B000000}"/>
    <cellStyle name="Įprastas 10 2 11 2" xfId="9155" xr:uid="{00000000-0005-0000-0000-00002C000000}"/>
    <cellStyle name="Įprastas 10 2 11 3" xfId="18128" xr:uid="{00000000-0005-0000-0000-00002D000000}"/>
    <cellStyle name="Įprastas 10 2 12" xfId="169" xr:uid="{00000000-0005-0000-0000-00002E000000}"/>
    <cellStyle name="Įprastas 10 2 12 2" xfId="9156" xr:uid="{00000000-0005-0000-0000-00002F000000}"/>
    <cellStyle name="Įprastas 10 2 12 3" xfId="18129" xr:uid="{00000000-0005-0000-0000-000030000000}"/>
    <cellStyle name="Įprastas 10 2 13" xfId="174" xr:uid="{00000000-0005-0000-0000-000031000000}"/>
    <cellStyle name="Įprastas 10 2 13 2" xfId="9157" xr:uid="{00000000-0005-0000-0000-000032000000}"/>
    <cellStyle name="Įprastas 10 2 13 3" xfId="18130" xr:uid="{00000000-0005-0000-0000-000033000000}"/>
    <cellStyle name="Įprastas 10 2 14" xfId="179" xr:uid="{00000000-0005-0000-0000-000034000000}"/>
    <cellStyle name="Įprastas 10 2 14 2" xfId="9158" xr:uid="{00000000-0005-0000-0000-000035000000}"/>
    <cellStyle name="Įprastas 10 2 14 3" xfId="18131" xr:uid="{00000000-0005-0000-0000-000036000000}"/>
    <cellStyle name="Įprastas 10 2 15" xfId="183" xr:uid="{00000000-0005-0000-0000-000037000000}"/>
    <cellStyle name="Įprastas 10 2 15 2" xfId="9159" xr:uid="{00000000-0005-0000-0000-000038000000}"/>
    <cellStyle name="Įprastas 10 2 15 3" xfId="18132" xr:uid="{00000000-0005-0000-0000-000039000000}"/>
    <cellStyle name="Įprastas 10 2 16" xfId="187" xr:uid="{00000000-0005-0000-0000-00003A000000}"/>
    <cellStyle name="Įprastas 10 2 16 2" xfId="9160" xr:uid="{00000000-0005-0000-0000-00003B000000}"/>
    <cellStyle name="Įprastas 10 2 16 3" xfId="18133" xr:uid="{00000000-0005-0000-0000-00003C000000}"/>
    <cellStyle name="Įprastas 10 2 17" xfId="190" xr:uid="{00000000-0005-0000-0000-00003D000000}"/>
    <cellStyle name="Įprastas 10 2 17 2" xfId="9161" xr:uid="{00000000-0005-0000-0000-00003E000000}"/>
    <cellStyle name="Įprastas 10 2 17 3" xfId="18134" xr:uid="{00000000-0005-0000-0000-00003F000000}"/>
    <cellStyle name="Įprastas 10 2 18" xfId="193" xr:uid="{00000000-0005-0000-0000-000040000000}"/>
    <cellStyle name="Įprastas 10 2 18 2" xfId="9162" xr:uid="{00000000-0005-0000-0000-000041000000}"/>
    <cellStyle name="Įprastas 10 2 18 3" xfId="18135" xr:uid="{00000000-0005-0000-0000-000042000000}"/>
    <cellStyle name="Įprastas 10 2 19" xfId="39" xr:uid="{00000000-0005-0000-0000-000043000000}"/>
    <cellStyle name="Įprastas 10 2 19 2" xfId="9163" xr:uid="{00000000-0005-0000-0000-000044000000}"/>
    <cellStyle name="Įprastas 10 2 19 3" xfId="18136" xr:uid="{00000000-0005-0000-0000-000045000000}"/>
    <cellStyle name="Įprastas 10 2 2" xfId="194" xr:uid="{00000000-0005-0000-0000-000046000000}"/>
    <cellStyle name="Įprastas 10 2 2 10" xfId="197" xr:uid="{00000000-0005-0000-0000-000047000000}"/>
    <cellStyle name="Įprastas 10 2 2 10 2" xfId="9164" xr:uid="{00000000-0005-0000-0000-000048000000}"/>
    <cellStyle name="Įprastas 10 2 2 10 3" xfId="18137" xr:uid="{00000000-0005-0000-0000-000049000000}"/>
    <cellStyle name="Įprastas 10 2 2 11" xfId="203" xr:uid="{00000000-0005-0000-0000-00004A000000}"/>
    <cellStyle name="Įprastas 10 2 2 11 2" xfId="9165" xr:uid="{00000000-0005-0000-0000-00004B000000}"/>
    <cellStyle name="Įprastas 10 2 2 11 3" xfId="18138" xr:uid="{00000000-0005-0000-0000-00004C000000}"/>
    <cellStyle name="Įprastas 10 2 2 12" xfId="209" xr:uid="{00000000-0005-0000-0000-00004D000000}"/>
    <cellStyle name="Įprastas 10 2 2 12 2" xfId="9166" xr:uid="{00000000-0005-0000-0000-00004E000000}"/>
    <cellStyle name="Įprastas 10 2 2 12 3" xfId="18139" xr:uid="{00000000-0005-0000-0000-00004F000000}"/>
    <cellStyle name="Įprastas 10 2 2 13" xfId="213" xr:uid="{00000000-0005-0000-0000-000050000000}"/>
    <cellStyle name="Įprastas 10 2 2 13 2" xfId="9167" xr:uid="{00000000-0005-0000-0000-000051000000}"/>
    <cellStyle name="Įprastas 10 2 2 13 3" xfId="18140" xr:uid="{00000000-0005-0000-0000-000052000000}"/>
    <cellStyle name="Įprastas 10 2 2 14" xfId="218" xr:uid="{00000000-0005-0000-0000-000053000000}"/>
    <cellStyle name="Įprastas 10 2 2 14 2" xfId="9168" xr:uid="{00000000-0005-0000-0000-000054000000}"/>
    <cellStyle name="Įprastas 10 2 2 14 3" xfId="18141" xr:uid="{00000000-0005-0000-0000-000055000000}"/>
    <cellStyle name="Įprastas 10 2 2 15" xfId="224" xr:uid="{00000000-0005-0000-0000-000056000000}"/>
    <cellStyle name="Įprastas 10 2 2 15 2" xfId="9169" xr:uid="{00000000-0005-0000-0000-000057000000}"/>
    <cellStyle name="Įprastas 10 2 2 15 3" xfId="18142" xr:uid="{00000000-0005-0000-0000-000058000000}"/>
    <cellStyle name="Įprastas 10 2 2 16" xfId="230" xr:uid="{00000000-0005-0000-0000-000059000000}"/>
    <cellStyle name="Įprastas 10 2 2 16 2" xfId="9170" xr:uid="{00000000-0005-0000-0000-00005A000000}"/>
    <cellStyle name="Įprastas 10 2 2 16 3" xfId="18143" xr:uid="{00000000-0005-0000-0000-00005B000000}"/>
    <cellStyle name="Įprastas 10 2 2 17" xfId="235" xr:uid="{00000000-0005-0000-0000-00005C000000}"/>
    <cellStyle name="Įprastas 10 2 2 17 2" xfId="9171" xr:uid="{00000000-0005-0000-0000-00005D000000}"/>
    <cellStyle name="Įprastas 10 2 2 17 3" xfId="18144" xr:uid="{00000000-0005-0000-0000-00005E000000}"/>
    <cellStyle name="Įprastas 10 2 2 18" xfId="237" xr:uid="{00000000-0005-0000-0000-00005F000000}"/>
    <cellStyle name="Įprastas 10 2 2 18 2" xfId="9172" xr:uid="{00000000-0005-0000-0000-000060000000}"/>
    <cellStyle name="Įprastas 10 2 2 18 3" xfId="18145" xr:uid="{00000000-0005-0000-0000-000061000000}"/>
    <cellStyle name="Įprastas 10 2 2 19" xfId="239" xr:uid="{00000000-0005-0000-0000-000062000000}"/>
    <cellStyle name="Įprastas 10 2 2 19 2" xfId="9173" xr:uid="{00000000-0005-0000-0000-000063000000}"/>
    <cellStyle name="Įprastas 10 2 2 19 3" xfId="18146" xr:uid="{00000000-0005-0000-0000-000064000000}"/>
    <cellStyle name="Įprastas 10 2 2 2" xfId="241" xr:uid="{00000000-0005-0000-0000-000065000000}"/>
    <cellStyle name="Įprastas 10 2 2 2 10" xfId="121" xr:uid="{00000000-0005-0000-0000-000066000000}"/>
    <cellStyle name="Įprastas 10 2 2 2 10 2" xfId="9174" xr:uid="{00000000-0005-0000-0000-000067000000}"/>
    <cellStyle name="Įprastas 10 2 2 2 10 3" xfId="18147" xr:uid="{00000000-0005-0000-0000-000068000000}"/>
    <cellStyle name="Įprastas 10 2 2 2 11" xfId="125" xr:uid="{00000000-0005-0000-0000-000069000000}"/>
    <cellStyle name="Įprastas 10 2 2 2 11 2" xfId="9175" xr:uid="{00000000-0005-0000-0000-00006A000000}"/>
    <cellStyle name="Įprastas 10 2 2 2 11 3" xfId="18148" xr:uid="{00000000-0005-0000-0000-00006B000000}"/>
    <cellStyle name="Įprastas 10 2 2 2 12" xfId="110" xr:uid="{00000000-0005-0000-0000-00006C000000}"/>
    <cellStyle name="Įprastas 10 2 2 2 12 2" xfId="9176" xr:uid="{00000000-0005-0000-0000-00006D000000}"/>
    <cellStyle name="Įprastas 10 2 2 2 12 3" xfId="18149" xr:uid="{00000000-0005-0000-0000-00006E000000}"/>
    <cellStyle name="Įprastas 10 2 2 2 13" xfId="115" xr:uid="{00000000-0005-0000-0000-00006F000000}"/>
    <cellStyle name="Įprastas 10 2 2 2 13 2" xfId="9177" xr:uid="{00000000-0005-0000-0000-000070000000}"/>
    <cellStyle name="Įprastas 10 2 2 2 13 3" xfId="18150" xr:uid="{00000000-0005-0000-0000-000071000000}"/>
    <cellStyle name="Įprastas 10 2 2 2 14" xfId="244" xr:uid="{00000000-0005-0000-0000-000072000000}"/>
    <cellStyle name="Įprastas 10 2 2 2 14 2" xfId="9178" xr:uid="{00000000-0005-0000-0000-000073000000}"/>
    <cellStyle name="Įprastas 10 2 2 2 14 3" xfId="18151" xr:uid="{00000000-0005-0000-0000-000074000000}"/>
    <cellStyle name="Įprastas 10 2 2 2 15" xfId="247" xr:uid="{00000000-0005-0000-0000-000075000000}"/>
    <cellStyle name="Įprastas 10 2 2 2 15 2" xfId="9179" xr:uid="{00000000-0005-0000-0000-000076000000}"/>
    <cellStyle name="Įprastas 10 2 2 2 15 3" xfId="18152" xr:uid="{00000000-0005-0000-0000-000077000000}"/>
    <cellStyle name="Įprastas 10 2 2 2 16" xfId="250" xr:uid="{00000000-0005-0000-0000-000078000000}"/>
    <cellStyle name="Įprastas 10 2 2 2 16 2" xfId="9180" xr:uid="{00000000-0005-0000-0000-000079000000}"/>
    <cellStyle name="Įprastas 10 2 2 2 16 3" xfId="18153" xr:uid="{00000000-0005-0000-0000-00007A000000}"/>
    <cellStyle name="Įprastas 10 2 2 2 17" xfId="253" xr:uid="{00000000-0005-0000-0000-00007B000000}"/>
    <cellStyle name="Įprastas 10 2 2 2 17 2" xfId="9181" xr:uid="{00000000-0005-0000-0000-00007C000000}"/>
    <cellStyle name="Įprastas 10 2 2 2 17 3" xfId="18154" xr:uid="{00000000-0005-0000-0000-00007D000000}"/>
    <cellStyle name="Įprastas 10 2 2 2 18" xfId="8776" xr:uid="{00000000-0005-0000-0000-00007E000000}"/>
    <cellStyle name="Įprastas 10 2 2 2 19" xfId="17219" xr:uid="{00000000-0005-0000-0000-00007F000000}"/>
    <cellStyle name="Įprastas 10 2 2 2 2" xfId="258" xr:uid="{00000000-0005-0000-0000-000080000000}"/>
    <cellStyle name="Įprastas 10 2 2 2 2 10" xfId="259" xr:uid="{00000000-0005-0000-0000-000081000000}"/>
    <cellStyle name="Įprastas 10 2 2 2 2 10 2" xfId="9182" xr:uid="{00000000-0005-0000-0000-000082000000}"/>
    <cellStyle name="Įprastas 10 2 2 2 2 10 3" xfId="18155" xr:uid="{00000000-0005-0000-0000-000083000000}"/>
    <cellStyle name="Įprastas 10 2 2 2 2 11" xfId="260" xr:uid="{00000000-0005-0000-0000-000084000000}"/>
    <cellStyle name="Įprastas 10 2 2 2 2 11 2" xfId="9183" xr:uid="{00000000-0005-0000-0000-000085000000}"/>
    <cellStyle name="Įprastas 10 2 2 2 2 11 3" xfId="18156" xr:uid="{00000000-0005-0000-0000-000086000000}"/>
    <cellStyle name="Įprastas 10 2 2 2 2 12" xfId="262" xr:uid="{00000000-0005-0000-0000-000087000000}"/>
    <cellStyle name="Įprastas 10 2 2 2 2 12 2" xfId="9184" xr:uid="{00000000-0005-0000-0000-000088000000}"/>
    <cellStyle name="Įprastas 10 2 2 2 2 12 3" xfId="18157" xr:uid="{00000000-0005-0000-0000-000089000000}"/>
    <cellStyle name="Įprastas 10 2 2 2 2 13" xfId="264" xr:uid="{00000000-0005-0000-0000-00008A000000}"/>
    <cellStyle name="Įprastas 10 2 2 2 2 13 2" xfId="9185" xr:uid="{00000000-0005-0000-0000-00008B000000}"/>
    <cellStyle name="Įprastas 10 2 2 2 2 13 3" xfId="18158" xr:uid="{00000000-0005-0000-0000-00008C000000}"/>
    <cellStyle name="Įprastas 10 2 2 2 2 14" xfId="267" xr:uid="{00000000-0005-0000-0000-00008D000000}"/>
    <cellStyle name="Įprastas 10 2 2 2 2 14 2" xfId="9186" xr:uid="{00000000-0005-0000-0000-00008E000000}"/>
    <cellStyle name="Įprastas 10 2 2 2 2 14 3" xfId="18159" xr:uid="{00000000-0005-0000-0000-00008F000000}"/>
    <cellStyle name="Įprastas 10 2 2 2 2 15" xfId="272" xr:uid="{00000000-0005-0000-0000-000090000000}"/>
    <cellStyle name="Įprastas 10 2 2 2 2 15 2" xfId="9187" xr:uid="{00000000-0005-0000-0000-000091000000}"/>
    <cellStyle name="Įprastas 10 2 2 2 2 15 3" xfId="18160" xr:uid="{00000000-0005-0000-0000-000092000000}"/>
    <cellStyle name="Įprastas 10 2 2 2 2 16" xfId="276" xr:uid="{00000000-0005-0000-0000-000093000000}"/>
    <cellStyle name="Įprastas 10 2 2 2 2 16 2" xfId="9188" xr:uid="{00000000-0005-0000-0000-000094000000}"/>
    <cellStyle name="Įprastas 10 2 2 2 2 16 3" xfId="18161" xr:uid="{00000000-0005-0000-0000-000095000000}"/>
    <cellStyle name="Įprastas 10 2 2 2 2 17" xfId="280" xr:uid="{00000000-0005-0000-0000-000096000000}"/>
    <cellStyle name="Įprastas 10 2 2 2 2 17 2" xfId="9189" xr:uid="{00000000-0005-0000-0000-000097000000}"/>
    <cellStyle name="Įprastas 10 2 2 2 2 17 3" xfId="18162" xr:uid="{00000000-0005-0000-0000-000098000000}"/>
    <cellStyle name="Įprastas 10 2 2 2 2 18" xfId="284" xr:uid="{00000000-0005-0000-0000-000099000000}"/>
    <cellStyle name="Įprastas 10 2 2 2 2 18 2" xfId="9190" xr:uid="{00000000-0005-0000-0000-00009A000000}"/>
    <cellStyle name="Įprastas 10 2 2 2 2 18 3" xfId="18163" xr:uid="{00000000-0005-0000-0000-00009B000000}"/>
    <cellStyle name="Įprastas 10 2 2 2 2 19" xfId="293" xr:uid="{00000000-0005-0000-0000-00009C000000}"/>
    <cellStyle name="Įprastas 10 2 2 2 2 19 2" xfId="9191" xr:uid="{00000000-0005-0000-0000-00009D000000}"/>
    <cellStyle name="Įprastas 10 2 2 2 2 19 3" xfId="18164" xr:uid="{00000000-0005-0000-0000-00009E000000}"/>
    <cellStyle name="Įprastas 10 2 2 2 2 2" xfId="294" xr:uid="{00000000-0005-0000-0000-00009F000000}"/>
    <cellStyle name="Įprastas 10 2 2 2 2 2 10" xfId="303" xr:uid="{00000000-0005-0000-0000-0000A0000000}"/>
    <cellStyle name="Įprastas 10 2 2 2 2 2 10 2" xfId="9192" xr:uid="{00000000-0005-0000-0000-0000A1000000}"/>
    <cellStyle name="Įprastas 10 2 2 2 2 2 10 3" xfId="18165" xr:uid="{00000000-0005-0000-0000-0000A2000000}"/>
    <cellStyle name="Įprastas 10 2 2 2 2 2 11" xfId="308" xr:uid="{00000000-0005-0000-0000-0000A3000000}"/>
    <cellStyle name="Įprastas 10 2 2 2 2 2 11 2" xfId="9193" xr:uid="{00000000-0005-0000-0000-0000A4000000}"/>
    <cellStyle name="Įprastas 10 2 2 2 2 2 11 3" xfId="18166" xr:uid="{00000000-0005-0000-0000-0000A5000000}"/>
    <cellStyle name="Įprastas 10 2 2 2 2 2 12" xfId="315" xr:uid="{00000000-0005-0000-0000-0000A6000000}"/>
    <cellStyle name="Įprastas 10 2 2 2 2 2 12 2" xfId="9194" xr:uid="{00000000-0005-0000-0000-0000A7000000}"/>
    <cellStyle name="Įprastas 10 2 2 2 2 2 12 3" xfId="18167" xr:uid="{00000000-0005-0000-0000-0000A8000000}"/>
    <cellStyle name="Įprastas 10 2 2 2 2 2 13" xfId="319" xr:uid="{00000000-0005-0000-0000-0000A9000000}"/>
    <cellStyle name="Įprastas 10 2 2 2 2 2 13 2" xfId="9195" xr:uid="{00000000-0005-0000-0000-0000AA000000}"/>
    <cellStyle name="Įprastas 10 2 2 2 2 2 13 3" xfId="18168" xr:uid="{00000000-0005-0000-0000-0000AB000000}"/>
    <cellStyle name="Įprastas 10 2 2 2 2 2 14" xfId="324" xr:uid="{00000000-0005-0000-0000-0000AC000000}"/>
    <cellStyle name="Įprastas 10 2 2 2 2 2 14 2" xfId="9196" xr:uid="{00000000-0005-0000-0000-0000AD000000}"/>
    <cellStyle name="Įprastas 10 2 2 2 2 2 14 3" xfId="18169" xr:uid="{00000000-0005-0000-0000-0000AE000000}"/>
    <cellStyle name="Įprastas 10 2 2 2 2 2 15" xfId="328" xr:uid="{00000000-0005-0000-0000-0000AF000000}"/>
    <cellStyle name="Įprastas 10 2 2 2 2 2 15 2" xfId="9197" xr:uid="{00000000-0005-0000-0000-0000B0000000}"/>
    <cellStyle name="Įprastas 10 2 2 2 2 2 15 3" xfId="18170" xr:uid="{00000000-0005-0000-0000-0000B1000000}"/>
    <cellStyle name="Įprastas 10 2 2 2 2 2 16" xfId="332" xr:uid="{00000000-0005-0000-0000-0000B2000000}"/>
    <cellStyle name="Įprastas 10 2 2 2 2 2 16 2" xfId="9198" xr:uid="{00000000-0005-0000-0000-0000B3000000}"/>
    <cellStyle name="Įprastas 10 2 2 2 2 2 16 3" xfId="18171" xr:uid="{00000000-0005-0000-0000-0000B4000000}"/>
    <cellStyle name="Įprastas 10 2 2 2 2 2 17" xfId="336" xr:uid="{00000000-0005-0000-0000-0000B5000000}"/>
    <cellStyle name="Įprastas 10 2 2 2 2 2 17 2" xfId="9199" xr:uid="{00000000-0005-0000-0000-0000B6000000}"/>
    <cellStyle name="Įprastas 10 2 2 2 2 2 17 3" xfId="18172" xr:uid="{00000000-0005-0000-0000-0000B7000000}"/>
    <cellStyle name="Įprastas 10 2 2 2 2 2 18" xfId="9109" xr:uid="{00000000-0005-0000-0000-0000B8000000}"/>
    <cellStyle name="Įprastas 10 2 2 2 2 2 19" xfId="17544" xr:uid="{00000000-0005-0000-0000-0000B9000000}"/>
    <cellStyle name="Įprastas 10 2 2 2 2 2 2" xfId="337" xr:uid="{00000000-0005-0000-0000-0000BA000000}"/>
    <cellStyle name="Įprastas 10 2 2 2 2 2 2 2" xfId="189" xr:uid="{00000000-0005-0000-0000-0000BB000000}"/>
    <cellStyle name="Įprastas 10 2 2 2 2 2 2 2 2" xfId="9200" xr:uid="{00000000-0005-0000-0000-0000BC000000}"/>
    <cellStyle name="Įprastas 10 2 2 2 2 2 2 2 3" xfId="17788" xr:uid="{00000000-0005-0000-0000-0000BD000000}"/>
    <cellStyle name="Įprastas 10 2 2 2 2 2 2 3" xfId="9133" xr:uid="{00000000-0005-0000-0000-0000BE000000}"/>
    <cellStyle name="Įprastas 10 2 2 2 2 2 2 4" xfId="17564" xr:uid="{00000000-0005-0000-0000-0000BF000000}"/>
    <cellStyle name="Įprastas 10 2 2 2 2 2 3" xfId="338" xr:uid="{00000000-0005-0000-0000-0000C0000000}"/>
    <cellStyle name="Įprastas 10 2 2 2 2 2 3 2" xfId="9201" xr:uid="{00000000-0005-0000-0000-0000C1000000}"/>
    <cellStyle name="Įprastas 10 2 2 2 2 2 3 3" xfId="17776" xr:uid="{00000000-0005-0000-0000-0000C2000000}"/>
    <cellStyle name="Įprastas 10 2 2 2 2 2 4" xfId="339" xr:uid="{00000000-0005-0000-0000-0000C3000000}"/>
    <cellStyle name="Įprastas 10 2 2 2 2 2 4 2" xfId="9202" xr:uid="{00000000-0005-0000-0000-0000C4000000}"/>
    <cellStyle name="Įprastas 10 2 2 2 2 2 4 3" xfId="18173" xr:uid="{00000000-0005-0000-0000-0000C5000000}"/>
    <cellStyle name="Įprastas 10 2 2 2 2 2 5" xfId="340" xr:uid="{00000000-0005-0000-0000-0000C6000000}"/>
    <cellStyle name="Įprastas 10 2 2 2 2 2 5 2" xfId="9203" xr:uid="{00000000-0005-0000-0000-0000C7000000}"/>
    <cellStyle name="Įprastas 10 2 2 2 2 2 5 3" xfId="18174" xr:uid="{00000000-0005-0000-0000-0000C8000000}"/>
    <cellStyle name="Įprastas 10 2 2 2 2 2 6" xfId="341" xr:uid="{00000000-0005-0000-0000-0000C9000000}"/>
    <cellStyle name="Įprastas 10 2 2 2 2 2 6 2" xfId="9204" xr:uid="{00000000-0005-0000-0000-0000CA000000}"/>
    <cellStyle name="Įprastas 10 2 2 2 2 2 6 3" xfId="18175" xr:uid="{00000000-0005-0000-0000-0000CB000000}"/>
    <cellStyle name="Įprastas 10 2 2 2 2 2 7" xfId="196" xr:uid="{00000000-0005-0000-0000-0000CC000000}"/>
    <cellStyle name="Įprastas 10 2 2 2 2 2 7 2" xfId="9205" xr:uid="{00000000-0005-0000-0000-0000CD000000}"/>
    <cellStyle name="Įprastas 10 2 2 2 2 2 7 3" xfId="18176" xr:uid="{00000000-0005-0000-0000-0000CE000000}"/>
    <cellStyle name="Įprastas 10 2 2 2 2 2 8" xfId="202" xr:uid="{00000000-0005-0000-0000-0000CF000000}"/>
    <cellStyle name="Įprastas 10 2 2 2 2 2 8 2" xfId="9206" xr:uid="{00000000-0005-0000-0000-0000D0000000}"/>
    <cellStyle name="Įprastas 10 2 2 2 2 2 8 3" xfId="18177" xr:uid="{00000000-0005-0000-0000-0000D1000000}"/>
    <cellStyle name="Įprastas 10 2 2 2 2 2 9" xfId="208" xr:uid="{00000000-0005-0000-0000-0000D2000000}"/>
    <cellStyle name="Įprastas 10 2 2 2 2 2 9 2" xfId="9207" xr:uid="{00000000-0005-0000-0000-0000D3000000}"/>
    <cellStyle name="Įprastas 10 2 2 2 2 2 9 3" xfId="18178" xr:uid="{00000000-0005-0000-0000-0000D4000000}"/>
    <cellStyle name="Įprastas 10 2 2 2 2 20" xfId="271" xr:uid="{00000000-0005-0000-0000-0000D5000000}"/>
    <cellStyle name="Įprastas 10 2 2 2 2 20 2" xfId="9208" xr:uid="{00000000-0005-0000-0000-0000D6000000}"/>
    <cellStyle name="Įprastas 10 2 2 2 2 20 3" xfId="18179" xr:uid="{00000000-0005-0000-0000-0000D7000000}"/>
    <cellStyle name="Įprastas 10 2 2 2 2 21" xfId="8983" xr:uid="{00000000-0005-0000-0000-0000D8000000}"/>
    <cellStyle name="Įprastas 10 2 2 2 2 21 2" xfId="18180" xr:uid="{00000000-0005-0000-0000-0000D9000000}"/>
    <cellStyle name="Įprastas 10 2 2 2 2 22" xfId="17421" xr:uid="{00000000-0005-0000-0000-0000DA000000}"/>
    <cellStyle name="Įprastas 10 2 2 2 2 3" xfId="343" xr:uid="{00000000-0005-0000-0000-0000DB000000}"/>
    <cellStyle name="Įprastas 10 2 2 2 2 3 10" xfId="126" xr:uid="{00000000-0005-0000-0000-0000DC000000}"/>
    <cellStyle name="Įprastas 10 2 2 2 2 3 10 2" xfId="9209" xr:uid="{00000000-0005-0000-0000-0000DD000000}"/>
    <cellStyle name="Įprastas 10 2 2 2 2 3 10 3" xfId="18181" xr:uid="{00000000-0005-0000-0000-0000DE000000}"/>
    <cellStyle name="Įprastas 10 2 2 2 2 3 11" xfId="111" xr:uid="{00000000-0005-0000-0000-0000DF000000}"/>
    <cellStyle name="Įprastas 10 2 2 2 2 3 11 2" xfId="9210" xr:uid="{00000000-0005-0000-0000-0000E0000000}"/>
    <cellStyle name="Įprastas 10 2 2 2 2 3 11 3" xfId="18182" xr:uid="{00000000-0005-0000-0000-0000E1000000}"/>
    <cellStyle name="Įprastas 10 2 2 2 2 3 12" xfId="116" xr:uid="{00000000-0005-0000-0000-0000E2000000}"/>
    <cellStyle name="Įprastas 10 2 2 2 2 3 12 2" xfId="9211" xr:uid="{00000000-0005-0000-0000-0000E3000000}"/>
    <cellStyle name="Įprastas 10 2 2 2 2 3 12 3" xfId="18183" xr:uid="{00000000-0005-0000-0000-0000E4000000}"/>
    <cellStyle name="Įprastas 10 2 2 2 2 3 13" xfId="245" xr:uid="{00000000-0005-0000-0000-0000E5000000}"/>
    <cellStyle name="Įprastas 10 2 2 2 2 3 13 2" xfId="9212" xr:uid="{00000000-0005-0000-0000-0000E6000000}"/>
    <cellStyle name="Įprastas 10 2 2 2 2 3 13 3" xfId="18184" xr:uid="{00000000-0005-0000-0000-0000E7000000}"/>
    <cellStyle name="Įprastas 10 2 2 2 2 3 14" xfId="248" xr:uid="{00000000-0005-0000-0000-0000E8000000}"/>
    <cellStyle name="Įprastas 10 2 2 2 2 3 14 2" xfId="9213" xr:uid="{00000000-0005-0000-0000-0000E9000000}"/>
    <cellStyle name="Įprastas 10 2 2 2 2 3 14 3" xfId="18185" xr:uid="{00000000-0005-0000-0000-0000EA000000}"/>
    <cellStyle name="Įprastas 10 2 2 2 2 3 15" xfId="251" xr:uid="{00000000-0005-0000-0000-0000EB000000}"/>
    <cellStyle name="Įprastas 10 2 2 2 2 3 15 2" xfId="9214" xr:uid="{00000000-0005-0000-0000-0000EC000000}"/>
    <cellStyle name="Įprastas 10 2 2 2 2 3 15 3" xfId="18186" xr:uid="{00000000-0005-0000-0000-0000ED000000}"/>
    <cellStyle name="Įprastas 10 2 2 2 2 3 16" xfId="254" xr:uid="{00000000-0005-0000-0000-0000EE000000}"/>
    <cellStyle name="Įprastas 10 2 2 2 2 3 16 2" xfId="9215" xr:uid="{00000000-0005-0000-0000-0000EF000000}"/>
    <cellStyle name="Įprastas 10 2 2 2 2 3 16 3" xfId="18187" xr:uid="{00000000-0005-0000-0000-0000F0000000}"/>
    <cellStyle name="Įprastas 10 2 2 2 2 3 17" xfId="9112" xr:uid="{00000000-0005-0000-0000-0000F1000000}"/>
    <cellStyle name="Įprastas 10 2 2 2 2 3 18" xfId="17557" xr:uid="{00000000-0005-0000-0000-0000F2000000}"/>
    <cellStyle name="Įprastas 10 2 2 2 2 3 2" xfId="345" xr:uid="{00000000-0005-0000-0000-0000F3000000}"/>
    <cellStyle name="Įprastas 10 2 2 2 2 3 2 2" xfId="9216" xr:uid="{00000000-0005-0000-0000-0000F4000000}"/>
    <cellStyle name="Įprastas 10 2 2 2 2 3 2 3" xfId="17789" xr:uid="{00000000-0005-0000-0000-0000F5000000}"/>
    <cellStyle name="Įprastas 10 2 2 2 2 3 3" xfId="347" xr:uid="{00000000-0005-0000-0000-0000F6000000}"/>
    <cellStyle name="Įprastas 10 2 2 2 2 3 3 2" xfId="9217" xr:uid="{00000000-0005-0000-0000-0000F7000000}"/>
    <cellStyle name="Įprastas 10 2 2 2 2 3 3 3" xfId="18188" xr:uid="{00000000-0005-0000-0000-0000F8000000}"/>
    <cellStyle name="Įprastas 10 2 2 2 2 3 4" xfId="160" xr:uid="{00000000-0005-0000-0000-0000F9000000}"/>
    <cellStyle name="Įprastas 10 2 2 2 2 3 4 2" xfId="9218" xr:uid="{00000000-0005-0000-0000-0000FA000000}"/>
    <cellStyle name="Įprastas 10 2 2 2 2 3 4 3" xfId="18189" xr:uid="{00000000-0005-0000-0000-0000FB000000}"/>
    <cellStyle name="Įprastas 10 2 2 2 2 3 5" xfId="164" xr:uid="{00000000-0005-0000-0000-0000FC000000}"/>
    <cellStyle name="Įprastas 10 2 2 2 2 3 5 2" xfId="9219" xr:uid="{00000000-0005-0000-0000-0000FD000000}"/>
    <cellStyle name="Įprastas 10 2 2 2 2 3 5 3" xfId="18190" xr:uid="{00000000-0005-0000-0000-0000FE000000}"/>
    <cellStyle name="Įprastas 10 2 2 2 2 3 6" xfId="167" xr:uid="{00000000-0005-0000-0000-0000FF000000}"/>
    <cellStyle name="Įprastas 10 2 2 2 2 3 6 2" xfId="9220" xr:uid="{00000000-0005-0000-0000-000000010000}"/>
    <cellStyle name="Įprastas 10 2 2 2 2 3 6 3" xfId="18191" xr:uid="{00000000-0005-0000-0000-000001010000}"/>
    <cellStyle name="Įprastas 10 2 2 2 2 3 7" xfId="172" xr:uid="{00000000-0005-0000-0000-000002010000}"/>
    <cellStyle name="Įprastas 10 2 2 2 2 3 7 2" xfId="9221" xr:uid="{00000000-0005-0000-0000-000003010000}"/>
    <cellStyle name="Įprastas 10 2 2 2 2 3 7 3" xfId="18192" xr:uid="{00000000-0005-0000-0000-000004010000}"/>
    <cellStyle name="Įprastas 10 2 2 2 2 3 8" xfId="177" xr:uid="{00000000-0005-0000-0000-000005010000}"/>
    <cellStyle name="Įprastas 10 2 2 2 2 3 8 2" xfId="9222" xr:uid="{00000000-0005-0000-0000-000006010000}"/>
    <cellStyle name="Įprastas 10 2 2 2 2 3 8 3" xfId="18193" xr:uid="{00000000-0005-0000-0000-000007010000}"/>
    <cellStyle name="Įprastas 10 2 2 2 2 3 9" xfId="184" xr:uid="{00000000-0005-0000-0000-000008010000}"/>
    <cellStyle name="Įprastas 10 2 2 2 2 3 9 2" xfId="9223" xr:uid="{00000000-0005-0000-0000-000009010000}"/>
    <cellStyle name="Įprastas 10 2 2 2 2 3 9 3" xfId="18194" xr:uid="{00000000-0005-0000-0000-00000A010000}"/>
    <cellStyle name="Įprastas 10 2 2 2 2 4" xfId="349" xr:uid="{00000000-0005-0000-0000-00000B010000}"/>
    <cellStyle name="Įprastas 10 2 2 2 2 4 2" xfId="291" xr:uid="{00000000-0005-0000-0000-00000C010000}"/>
    <cellStyle name="Įprastas 10 2 2 2 2 4 2 2" xfId="9225" xr:uid="{00000000-0005-0000-0000-00000D010000}"/>
    <cellStyle name="Įprastas 10 2 2 2 2 4 2 3" xfId="17790" xr:uid="{00000000-0005-0000-0000-00000E010000}"/>
    <cellStyle name="Įprastas 10 2 2 2 2 4 3" xfId="9224" xr:uid="{00000000-0005-0000-0000-00000F010000}"/>
    <cellStyle name="Įprastas 10 2 2 2 2 4 4" xfId="17561" xr:uid="{00000000-0005-0000-0000-000010010000}"/>
    <cellStyle name="Įprastas 10 2 2 2 2 5" xfId="351" xr:uid="{00000000-0005-0000-0000-000011010000}"/>
    <cellStyle name="Įprastas 10 2 2 2 2 5 2" xfId="9226" xr:uid="{00000000-0005-0000-0000-000012010000}"/>
    <cellStyle name="Įprastas 10 2 2 2 2 5 3" xfId="17785" xr:uid="{00000000-0005-0000-0000-000013010000}"/>
    <cellStyle name="Įprastas 10 2 2 2 2 6" xfId="353" xr:uid="{00000000-0005-0000-0000-000014010000}"/>
    <cellStyle name="Įprastas 10 2 2 2 2 6 2" xfId="9227" xr:uid="{00000000-0005-0000-0000-000015010000}"/>
    <cellStyle name="Įprastas 10 2 2 2 2 6 3" xfId="18195" xr:uid="{00000000-0005-0000-0000-000016010000}"/>
    <cellStyle name="Įprastas 10 2 2 2 2 7" xfId="355" xr:uid="{00000000-0005-0000-0000-000017010000}"/>
    <cellStyle name="Įprastas 10 2 2 2 2 7 2" xfId="9228" xr:uid="{00000000-0005-0000-0000-000018010000}"/>
    <cellStyle name="Įprastas 10 2 2 2 2 7 3" xfId="18196" xr:uid="{00000000-0005-0000-0000-000019010000}"/>
    <cellStyle name="Įprastas 10 2 2 2 2 8" xfId="357" xr:uid="{00000000-0005-0000-0000-00001A010000}"/>
    <cellStyle name="Įprastas 10 2 2 2 2 8 2" xfId="9229" xr:uid="{00000000-0005-0000-0000-00001B010000}"/>
    <cellStyle name="Įprastas 10 2 2 2 2 8 3" xfId="18197" xr:uid="{00000000-0005-0000-0000-00001C010000}"/>
    <cellStyle name="Įprastas 10 2 2 2 2 9" xfId="359" xr:uid="{00000000-0005-0000-0000-00001D010000}"/>
    <cellStyle name="Įprastas 10 2 2 2 2 9 2" xfId="9230" xr:uid="{00000000-0005-0000-0000-00001E010000}"/>
    <cellStyle name="Įprastas 10 2 2 2 2 9 3" xfId="18198" xr:uid="{00000000-0005-0000-0000-00001F010000}"/>
    <cellStyle name="Įprastas 10 2 2 2 3" xfId="364" xr:uid="{00000000-0005-0000-0000-000020010000}"/>
    <cellStyle name="Įprastas 10 2 2 2 3 2" xfId="9231" xr:uid="{00000000-0005-0000-0000-000021010000}"/>
    <cellStyle name="Įprastas 10 2 2 2 3 3" xfId="17750" xr:uid="{00000000-0005-0000-0000-000022010000}"/>
    <cellStyle name="Įprastas 10 2 2 2 4" xfId="366" xr:uid="{00000000-0005-0000-0000-000023010000}"/>
    <cellStyle name="Įprastas 10 2 2 2 4 2" xfId="9232" xr:uid="{00000000-0005-0000-0000-000024010000}"/>
    <cellStyle name="Įprastas 10 2 2 2 4 3" xfId="17773" xr:uid="{00000000-0005-0000-0000-000025010000}"/>
    <cellStyle name="Įprastas 10 2 2 2 5" xfId="369" xr:uid="{00000000-0005-0000-0000-000026010000}"/>
    <cellStyle name="Įprastas 10 2 2 2 5 2" xfId="9233" xr:uid="{00000000-0005-0000-0000-000027010000}"/>
    <cellStyle name="Įprastas 10 2 2 2 5 3" xfId="18199" xr:uid="{00000000-0005-0000-0000-000028010000}"/>
    <cellStyle name="Įprastas 10 2 2 2 6" xfId="151" xr:uid="{00000000-0005-0000-0000-000029010000}"/>
    <cellStyle name="Įprastas 10 2 2 2 6 2" xfId="9234" xr:uid="{00000000-0005-0000-0000-00002A010000}"/>
    <cellStyle name="Įprastas 10 2 2 2 6 3" xfId="18200" xr:uid="{00000000-0005-0000-0000-00002B010000}"/>
    <cellStyle name="Įprastas 10 2 2 2 7" xfId="371" xr:uid="{00000000-0005-0000-0000-00002C010000}"/>
    <cellStyle name="Įprastas 10 2 2 2 7 2" xfId="9235" xr:uid="{00000000-0005-0000-0000-00002D010000}"/>
    <cellStyle name="Įprastas 10 2 2 2 7 3" xfId="18201" xr:uid="{00000000-0005-0000-0000-00002E010000}"/>
    <cellStyle name="Įprastas 10 2 2 2 8" xfId="373" xr:uid="{00000000-0005-0000-0000-00002F010000}"/>
    <cellStyle name="Įprastas 10 2 2 2 8 2" xfId="9236" xr:uid="{00000000-0005-0000-0000-000030010000}"/>
    <cellStyle name="Įprastas 10 2 2 2 8 3" xfId="18202" xr:uid="{00000000-0005-0000-0000-000031010000}"/>
    <cellStyle name="Įprastas 10 2 2 2 9" xfId="375" xr:uid="{00000000-0005-0000-0000-000032010000}"/>
    <cellStyle name="Įprastas 10 2 2 2 9 2" xfId="9237" xr:uid="{00000000-0005-0000-0000-000033010000}"/>
    <cellStyle name="Įprastas 10 2 2 2 9 3" xfId="18203" xr:uid="{00000000-0005-0000-0000-000034010000}"/>
    <cellStyle name="Įprastas 10 2 2 20" xfId="223" xr:uid="{00000000-0005-0000-0000-000035010000}"/>
    <cellStyle name="Įprastas 10 2 2 21" xfId="8673" xr:uid="{00000000-0005-0000-0000-000036010000}"/>
    <cellStyle name="Įprastas 10 2 2 22" xfId="17122" xr:uid="{00000000-0005-0000-0000-000037010000}"/>
    <cellStyle name="Įprastas 10 2 2 3" xfId="377" xr:uid="{00000000-0005-0000-0000-000038010000}"/>
    <cellStyle name="Įprastas 10 2 2 3 10" xfId="381" xr:uid="{00000000-0005-0000-0000-000039010000}"/>
    <cellStyle name="Įprastas 10 2 2 3 10 2" xfId="9238" xr:uid="{00000000-0005-0000-0000-00003A010000}"/>
    <cellStyle name="Įprastas 10 2 2 3 10 3" xfId="18204" xr:uid="{00000000-0005-0000-0000-00003B010000}"/>
    <cellStyle name="Įprastas 10 2 2 3 11" xfId="384" xr:uid="{00000000-0005-0000-0000-00003C010000}"/>
    <cellStyle name="Įprastas 10 2 2 3 11 2" xfId="9239" xr:uid="{00000000-0005-0000-0000-00003D010000}"/>
    <cellStyle name="Įprastas 10 2 2 3 11 3" xfId="18205" xr:uid="{00000000-0005-0000-0000-00003E010000}"/>
    <cellStyle name="Įprastas 10 2 2 3 12" xfId="387" xr:uid="{00000000-0005-0000-0000-00003F010000}"/>
    <cellStyle name="Įprastas 10 2 2 3 12 2" xfId="9240" xr:uid="{00000000-0005-0000-0000-000040010000}"/>
    <cellStyle name="Įprastas 10 2 2 3 12 3" xfId="18206" xr:uid="{00000000-0005-0000-0000-000041010000}"/>
    <cellStyle name="Įprastas 10 2 2 3 13" xfId="390" xr:uid="{00000000-0005-0000-0000-000042010000}"/>
    <cellStyle name="Įprastas 10 2 2 3 13 2" xfId="9241" xr:uid="{00000000-0005-0000-0000-000043010000}"/>
    <cellStyle name="Įprastas 10 2 2 3 13 3" xfId="18207" xr:uid="{00000000-0005-0000-0000-000044010000}"/>
    <cellStyle name="Įprastas 10 2 2 3 14" xfId="393" xr:uid="{00000000-0005-0000-0000-000045010000}"/>
    <cellStyle name="Įprastas 10 2 2 3 14 2" xfId="9242" xr:uid="{00000000-0005-0000-0000-000046010000}"/>
    <cellStyle name="Įprastas 10 2 2 3 14 3" xfId="18208" xr:uid="{00000000-0005-0000-0000-000047010000}"/>
    <cellStyle name="Įprastas 10 2 2 3 15" xfId="396" xr:uid="{00000000-0005-0000-0000-000048010000}"/>
    <cellStyle name="Įprastas 10 2 2 3 15 2" xfId="9243" xr:uid="{00000000-0005-0000-0000-000049010000}"/>
    <cellStyle name="Įprastas 10 2 2 3 15 3" xfId="18209" xr:uid="{00000000-0005-0000-0000-00004A010000}"/>
    <cellStyle name="Įprastas 10 2 2 3 16" xfId="399" xr:uid="{00000000-0005-0000-0000-00004B010000}"/>
    <cellStyle name="Įprastas 10 2 2 3 16 2" xfId="9244" xr:uid="{00000000-0005-0000-0000-00004C010000}"/>
    <cellStyle name="Įprastas 10 2 2 3 16 3" xfId="18210" xr:uid="{00000000-0005-0000-0000-00004D010000}"/>
    <cellStyle name="Įprastas 10 2 2 3 17" xfId="8886" xr:uid="{00000000-0005-0000-0000-00004E010000}"/>
    <cellStyle name="Įprastas 10 2 2 3 18" xfId="17324" xr:uid="{00000000-0005-0000-0000-00004F010000}"/>
    <cellStyle name="Įprastas 10 2 2 3 2" xfId="311" xr:uid="{00000000-0005-0000-0000-000050010000}"/>
    <cellStyle name="Įprastas 10 2 2 3 2 2" xfId="9245" xr:uid="{00000000-0005-0000-0000-000051010000}"/>
    <cellStyle name="Įprastas 10 2 2 3 2 3" xfId="17791" xr:uid="{00000000-0005-0000-0000-000052010000}"/>
    <cellStyle name="Įprastas 10 2 2 3 3" xfId="316" xr:uid="{00000000-0005-0000-0000-000053010000}"/>
    <cellStyle name="Įprastas 10 2 2 3 3 2" xfId="9246" xr:uid="{00000000-0005-0000-0000-000054010000}"/>
    <cellStyle name="Įprastas 10 2 2 3 3 3" xfId="18211" xr:uid="{00000000-0005-0000-0000-000055010000}"/>
    <cellStyle name="Įprastas 10 2 2 3 4" xfId="320" xr:uid="{00000000-0005-0000-0000-000056010000}"/>
    <cellStyle name="Įprastas 10 2 2 3 4 2" xfId="9247" xr:uid="{00000000-0005-0000-0000-000057010000}"/>
    <cellStyle name="Įprastas 10 2 2 3 4 3" xfId="18212" xr:uid="{00000000-0005-0000-0000-000058010000}"/>
    <cellStyle name="Įprastas 10 2 2 3 5" xfId="327" xr:uid="{00000000-0005-0000-0000-000059010000}"/>
    <cellStyle name="Įprastas 10 2 2 3 5 2" xfId="9248" xr:uid="{00000000-0005-0000-0000-00005A010000}"/>
    <cellStyle name="Įprastas 10 2 2 3 5 3" xfId="18213" xr:uid="{00000000-0005-0000-0000-00005B010000}"/>
    <cellStyle name="Įprastas 10 2 2 3 6" xfId="331" xr:uid="{00000000-0005-0000-0000-00005C010000}"/>
    <cellStyle name="Įprastas 10 2 2 3 6 2" xfId="9249" xr:uid="{00000000-0005-0000-0000-00005D010000}"/>
    <cellStyle name="Įprastas 10 2 2 3 6 3" xfId="18214" xr:uid="{00000000-0005-0000-0000-00005E010000}"/>
    <cellStyle name="Įprastas 10 2 2 3 7" xfId="335" xr:uid="{00000000-0005-0000-0000-00005F010000}"/>
    <cellStyle name="Įprastas 10 2 2 3 7 2" xfId="9250" xr:uid="{00000000-0005-0000-0000-000060010000}"/>
    <cellStyle name="Įprastas 10 2 2 3 7 3" xfId="18215" xr:uid="{00000000-0005-0000-0000-000061010000}"/>
    <cellStyle name="Įprastas 10 2 2 3 8" xfId="401" xr:uid="{00000000-0005-0000-0000-000062010000}"/>
    <cellStyle name="Įprastas 10 2 2 3 8 2" xfId="9251" xr:uid="{00000000-0005-0000-0000-000063010000}"/>
    <cellStyle name="Įprastas 10 2 2 3 8 3" xfId="18216" xr:uid="{00000000-0005-0000-0000-000064010000}"/>
    <cellStyle name="Įprastas 10 2 2 3 9" xfId="403" xr:uid="{00000000-0005-0000-0000-000065010000}"/>
    <cellStyle name="Įprastas 10 2 2 3 9 2" xfId="9252" xr:uid="{00000000-0005-0000-0000-000066010000}"/>
    <cellStyle name="Įprastas 10 2 2 3 9 3" xfId="18217" xr:uid="{00000000-0005-0000-0000-000067010000}"/>
    <cellStyle name="Įprastas 10 2 2 4" xfId="404" xr:uid="{00000000-0005-0000-0000-000068010000}"/>
    <cellStyle name="Įprastas 10 2 2 4 10" xfId="406" xr:uid="{00000000-0005-0000-0000-000069010000}"/>
    <cellStyle name="Įprastas 10 2 2 4 10 2" xfId="9253" xr:uid="{00000000-0005-0000-0000-00006A010000}"/>
    <cellStyle name="Įprastas 10 2 2 4 10 3" xfId="18218" xr:uid="{00000000-0005-0000-0000-00006B010000}"/>
    <cellStyle name="Įprastas 10 2 2 4 11" xfId="409" xr:uid="{00000000-0005-0000-0000-00006C010000}"/>
    <cellStyle name="Įprastas 10 2 2 4 11 2" xfId="9254" xr:uid="{00000000-0005-0000-0000-00006D010000}"/>
    <cellStyle name="Įprastas 10 2 2 4 11 3" xfId="18219" xr:uid="{00000000-0005-0000-0000-00006E010000}"/>
    <cellStyle name="Įprastas 10 2 2 4 12" xfId="412" xr:uid="{00000000-0005-0000-0000-00006F010000}"/>
    <cellStyle name="Įprastas 10 2 2 4 12 2" xfId="9255" xr:uid="{00000000-0005-0000-0000-000070010000}"/>
    <cellStyle name="Įprastas 10 2 2 4 12 3" xfId="18220" xr:uid="{00000000-0005-0000-0000-000071010000}"/>
    <cellStyle name="Įprastas 10 2 2 4 13" xfId="415" xr:uid="{00000000-0005-0000-0000-000072010000}"/>
    <cellStyle name="Įprastas 10 2 2 4 13 2" xfId="9256" xr:uid="{00000000-0005-0000-0000-000073010000}"/>
    <cellStyle name="Įprastas 10 2 2 4 13 3" xfId="18221" xr:uid="{00000000-0005-0000-0000-000074010000}"/>
    <cellStyle name="Įprastas 10 2 2 4 14" xfId="418" xr:uid="{00000000-0005-0000-0000-000075010000}"/>
    <cellStyle name="Įprastas 10 2 2 4 14 2" xfId="9257" xr:uid="{00000000-0005-0000-0000-000076010000}"/>
    <cellStyle name="Įprastas 10 2 2 4 14 3" xfId="18222" xr:uid="{00000000-0005-0000-0000-000077010000}"/>
    <cellStyle name="Įprastas 10 2 2 4 15" xfId="420" xr:uid="{00000000-0005-0000-0000-000078010000}"/>
    <cellStyle name="Įprastas 10 2 2 4 15 2" xfId="9258" xr:uid="{00000000-0005-0000-0000-000079010000}"/>
    <cellStyle name="Įprastas 10 2 2 4 15 3" xfId="18223" xr:uid="{00000000-0005-0000-0000-00007A010000}"/>
    <cellStyle name="Įprastas 10 2 2 4 16" xfId="422" xr:uid="{00000000-0005-0000-0000-00007B010000}"/>
    <cellStyle name="Įprastas 10 2 2 4 16 2" xfId="9259" xr:uid="{00000000-0005-0000-0000-00007C010000}"/>
    <cellStyle name="Įprastas 10 2 2 4 16 3" xfId="18224" xr:uid="{00000000-0005-0000-0000-00007D010000}"/>
    <cellStyle name="Įprastas 10 2 2 4 17" xfId="9089" xr:uid="{00000000-0005-0000-0000-00007E010000}"/>
    <cellStyle name="Įprastas 10 2 2 4 18" xfId="17526" xr:uid="{00000000-0005-0000-0000-00007F010000}"/>
    <cellStyle name="Įprastas 10 2 2 4 2" xfId="425" xr:uid="{00000000-0005-0000-0000-000080010000}"/>
    <cellStyle name="Įprastas 10 2 2 4 2 2" xfId="9260" xr:uid="{00000000-0005-0000-0000-000081010000}"/>
    <cellStyle name="Įprastas 10 2 2 4 2 3" xfId="17792" xr:uid="{00000000-0005-0000-0000-000082010000}"/>
    <cellStyle name="Įprastas 10 2 2 4 3" xfId="430" xr:uid="{00000000-0005-0000-0000-000083010000}"/>
    <cellStyle name="Įprastas 10 2 2 4 3 2" xfId="9261" xr:uid="{00000000-0005-0000-0000-000084010000}"/>
    <cellStyle name="Įprastas 10 2 2 4 3 3" xfId="18225" xr:uid="{00000000-0005-0000-0000-000085010000}"/>
    <cellStyle name="Įprastas 10 2 2 4 4" xfId="435" xr:uid="{00000000-0005-0000-0000-000086010000}"/>
    <cellStyle name="Įprastas 10 2 2 4 4 2" xfId="9262" xr:uid="{00000000-0005-0000-0000-000087010000}"/>
    <cellStyle name="Įprastas 10 2 2 4 4 3" xfId="18226" xr:uid="{00000000-0005-0000-0000-000088010000}"/>
    <cellStyle name="Įprastas 10 2 2 4 5" xfId="53" xr:uid="{00000000-0005-0000-0000-000089010000}"/>
    <cellStyle name="Įprastas 10 2 2 4 5 2" xfId="9263" xr:uid="{00000000-0005-0000-0000-00008A010000}"/>
    <cellStyle name="Įprastas 10 2 2 4 5 3" xfId="18227" xr:uid="{00000000-0005-0000-0000-00008B010000}"/>
    <cellStyle name="Įprastas 10 2 2 4 6" xfId="440" xr:uid="{00000000-0005-0000-0000-00008C010000}"/>
    <cellStyle name="Įprastas 10 2 2 4 6 2" xfId="9264" xr:uid="{00000000-0005-0000-0000-00008D010000}"/>
    <cellStyle name="Įprastas 10 2 2 4 6 3" xfId="18228" xr:uid="{00000000-0005-0000-0000-00008E010000}"/>
    <cellStyle name="Įprastas 10 2 2 4 7" xfId="441" xr:uid="{00000000-0005-0000-0000-00008F010000}"/>
    <cellStyle name="Įprastas 10 2 2 4 7 2" xfId="9265" xr:uid="{00000000-0005-0000-0000-000090010000}"/>
    <cellStyle name="Įprastas 10 2 2 4 7 3" xfId="18229" xr:uid="{00000000-0005-0000-0000-000091010000}"/>
    <cellStyle name="Įprastas 10 2 2 4 8" xfId="442" xr:uid="{00000000-0005-0000-0000-000092010000}"/>
    <cellStyle name="Įprastas 10 2 2 4 8 2" xfId="9266" xr:uid="{00000000-0005-0000-0000-000093010000}"/>
    <cellStyle name="Įprastas 10 2 2 4 8 3" xfId="18230" xr:uid="{00000000-0005-0000-0000-000094010000}"/>
    <cellStyle name="Įprastas 10 2 2 4 9" xfId="443" xr:uid="{00000000-0005-0000-0000-000095010000}"/>
    <cellStyle name="Įprastas 10 2 2 4 9 2" xfId="9267" xr:uid="{00000000-0005-0000-0000-000096010000}"/>
    <cellStyle name="Įprastas 10 2 2 4 9 3" xfId="18231" xr:uid="{00000000-0005-0000-0000-000097010000}"/>
    <cellStyle name="Įprastas 10 2 2 5" xfId="444" xr:uid="{00000000-0005-0000-0000-000098010000}"/>
    <cellStyle name="Įprastas 10 2 2 5 2" xfId="9268" xr:uid="{00000000-0005-0000-0000-000099010000}"/>
    <cellStyle name="Įprastas 10 2 2 5 3" xfId="17653" xr:uid="{00000000-0005-0000-0000-00009A010000}"/>
    <cellStyle name="Įprastas 10 2 2 6" xfId="94" xr:uid="{00000000-0005-0000-0000-00009B010000}"/>
    <cellStyle name="Įprastas 10 2 2 6 2" xfId="9269" xr:uid="{00000000-0005-0000-0000-00009C010000}"/>
    <cellStyle name="Įprastas 10 2 2 6 3" xfId="18232" xr:uid="{00000000-0005-0000-0000-00009D010000}"/>
    <cellStyle name="Įprastas 10 2 2 7" xfId="5" xr:uid="{00000000-0005-0000-0000-00009E010000}"/>
    <cellStyle name="Įprastas 10 2 2 7 2" xfId="9270" xr:uid="{00000000-0005-0000-0000-00009F010000}"/>
    <cellStyle name="Įprastas 10 2 2 7 3" xfId="18233" xr:uid="{00000000-0005-0000-0000-0000A0010000}"/>
    <cellStyle name="Įprastas 10 2 2 8" xfId="447" xr:uid="{00000000-0005-0000-0000-0000A1010000}"/>
    <cellStyle name="Įprastas 10 2 2 8 2" xfId="9271" xr:uid="{00000000-0005-0000-0000-0000A2010000}"/>
    <cellStyle name="Įprastas 10 2 2 8 3" xfId="18234" xr:uid="{00000000-0005-0000-0000-0000A3010000}"/>
    <cellStyle name="Įprastas 10 2 2 9" xfId="456" xr:uid="{00000000-0005-0000-0000-0000A4010000}"/>
    <cellStyle name="Įprastas 10 2 2 9 2" xfId="9272" xr:uid="{00000000-0005-0000-0000-0000A5010000}"/>
    <cellStyle name="Įprastas 10 2 2 9 3" xfId="18235" xr:uid="{00000000-0005-0000-0000-0000A6010000}"/>
    <cellStyle name="Įprastas 10 2 20" xfId="182" xr:uid="{00000000-0005-0000-0000-0000A7010000}"/>
    <cellStyle name="Įprastas 10 2 20 2" xfId="9273" xr:uid="{00000000-0005-0000-0000-0000A8010000}"/>
    <cellStyle name="Įprastas 10 2 20 3" xfId="18236" xr:uid="{00000000-0005-0000-0000-0000A9010000}"/>
    <cellStyle name="Įprastas 10 2 21" xfId="186" xr:uid="{00000000-0005-0000-0000-0000AA010000}"/>
    <cellStyle name="Įprastas 10 2 22" xfId="8628" xr:uid="{00000000-0005-0000-0000-0000AB010000}"/>
    <cellStyle name="Įprastas 10 2 23" xfId="17079" xr:uid="{00000000-0005-0000-0000-0000AC010000}"/>
    <cellStyle name="Įprastas 10 2 3" xfId="461" xr:uid="{00000000-0005-0000-0000-0000AD010000}"/>
    <cellStyle name="Įprastas 10 2 3 10" xfId="128" xr:uid="{00000000-0005-0000-0000-0000AE010000}"/>
    <cellStyle name="Įprastas 10 2 3 10 2" xfId="9274" xr:uid="{00000000-0005-0000-0000-0000AF010000}"/>
    <cellStyle name="Įprastas 10 2 3 10 3" xfId="18237" xr:uid="{00000000-0005-0000-0000-0000B0010000}"/>
    <cellStyle name="Įprastas 10 2 3 11" xfId="133" xr:uid="{00000000-0005-0000-0000-0000B1010000}"/>
    <cellStyle name="Įprastas 10 2 3 11 2" xfId="9275" xr:uid="{00000000-0005-0000-0000-0000B2010000}"/>
    <cellStyle name="Įprastas 10 2 3 11 3" xfId="18238" xr:uid="{00000000-0005-0000-0000-0000B3010000}"/>
    <cellStyle name="Įprastas 10 2 3 12" xfId="140" xr:uid="{00000000-0005-0000-0000-0000B4010000}"/>
    <cellStyle name="Įprastas 10 2 3 12 2" xfId="9276" xr:uid="{00000000-0005-0000-0000-0000B5010000}"/>
    <cellStyle name="Įprastas 10 2 3 12 3" xfId="18239" xr:uid="{00000000-0005-0000-0000-0000B6010000}"/>
    <cellStyle name="Įprastas 10 2 3 13" xfId="463" xr:uid="{00000000-0005-0000-0000-0000B7010000}"/>
    <cellStyle name="Įprastas 10 2 3 13 2" xfId="9277" xr:uid="{00000000-0005-0000-0000-0000B8010000}"/>
    <cellStyle name="Įprastas 10 2 3 13 3" xfId="18240" xr:uid="{00000000-0005-0000-0000-0000B9010000}"/>
    <cellStyle name="Įprastas 10 2 3 14" xfId="465" xr:uid="{00000000-0005-0000-0000-0000BA010000}"/>
    <cellStyle name="Įprastas 10 2 3 14 2" xfId="9278" xr:uid="{00000000-0005-0000-0000-0000BB010000}"/>
    <cellStyle name="Įprastas 10 2 3 14 3" xfId="18241" xr:uid="{00000000-0005-0000-0000-0000BC010000}"/>
    <cellStyle name="Įprastas 10 2 3 15" xfId="467" xr:uid="{00000000-0005-0000-0000-0000BD010000}"/>
    <cellStyle name="Įprastas 10 2 3 15 2" xfId="9279" xr:uid="{00000000-0005-0000-0000-0000BE010000}"/>
    <cellStyle name="Įprastas 10 2 3 15 3" xfId="18242" xr:uid="{00000000-0005-0000-0000-0000BF010000}"/>
    <cellStyle name="Įprastas 10 2 3 16" xfId="469" xr:uid="{00000000-0005-0000-0000-0000C0010000}"/>
    <cellStyle name="Įprastas 10 2 3 16 2" xfId="9280" xr:uid="{00000000-0005-0000-0000-0000C1010000}"/>
    <cellStyle name="Įprastas 10 2 3 16 3" xfId="18243" xr:uid="{00000000-0005-0000-0000-0000C2010000}"/>
    <cellStyle name="Įprastas 10 2 3 17" xfId="471" xr:uid="{00000000-0005-0000-0000-0000C3010000}"/>
    <cellStyle name="Įprastas 10 2 3 17 2" xfId="9281" xr:uid="{00000000-0005-0000-0000-0000C4010000}"/>
    <cellStyle name="Įprastas 10 2 3 17 3" xfId="18244" xr:uid="{00000000-0005-0000-0000-0000C5010000}"/>
    <cellStyle name="Įprastas 10 2 3 18" xfId="8733" xr:uid="{00000000-0005-0000-0000-0000C6010000}"/>
    <cellStyle name="Įprastas 10 2 3 19" xfId="17176" xr:uid="{00000000-0005-0000-0000-0000C7010000}"/>
    <cellStyle name="Įprastas 10 2 3 2" xfId="118" xr:uid="{00000000-0005-0000-0000-0000C8010000}"/>
    <cellStyle name="Įprastas 10 2 3 2 10" xfId="475" xr:uid="{00000000-0005-0000-0000-0000C9010000}"/>
    <cellStyle name="Įprastas 10 2 3 2 10 2" xfId="9282" xr:uid="{00000000-0005-0000-0000-0000CA010000}"/>
    <cellStyle name="Įprastas 10 2 3 2 10 3" xfId="18245" xr:uid="{00000000-0005-0000-0000-0000CB010000}"/>
    <cellStyle name="Įprastas 10 2 3 2 11" xfId="479" xr:uid="{00000000-0005-0000-0000-0000CC010000}"/>
    <cellStyle name="Įprastas 10 2 3 2 11 2" xfId="9283" xr:uid="{00000000-0005-0000-0000-0000CD010000}"/>
    <cellStyle name="Įprastas 10 2 3 2 11 3" xfId="18246" xr:uid="{00000000-0005-0000-0000-0000CE010000}"/>
    <cellStyle name="Įprastas 10 2 3 2 12" xfId="480" xr:uid="{00000000-0005-0000-0000-0000CF010000}"/>
    <cellStyle name="Įprastas 10 2 3 2 12 2" xfId="9284" xr:uid="{00000000-0005-0000-0000-0000D0010000}"/>
    <cellStyle name="Įprastas 10 2 3 2 12 3" xfId="18247" xr:uid="{00000000-0005-0000-0000-0000D1010000}"/>
    <cellStyle name="Įprastas 10 2 3 2 13" xfId="481" xr:uid="{00000000-0005-0000-0000-0000D2010000}"/>
    <cellStyle name="Įprastas 10 2 3 2 13 2" xfId="9285" xr:uid="{00000000-0005-0000-0000-0000D3010000}"/>
    <cellStyle name="Įprastas 10 2 3 2 13 3" xfId="18248" xr:uid="{00000000-0005-0000-0000-0000D4010000}"/>
    <cellStyle name="Įprastas 10 2 3 2 14" xfId="482" xr:uid="{00000000-0005-0000-0000-0000D5010000}"/>
    <cellStyle name="Įprastas 10 2 3 2 14 2" xfId="9286" xr:uid="{00000000-0005-0000-0000-0000D6010000}"/>
    <cellStyle name="Įprastas 10 2 3 2 14 3" xfId="18249" xr:uid="{00000000-0005-0000-0000-0000D7010000}"/>
    <cellStyle name="Įprastas 10 2 3 2 15" xfId="344" xr:uid="{00000000-0005-0000-0000-0000D8010000}"/>
    <cellStyle name="Įprastas 10 2 3 2 15 2" xfId="9287" xr:uid="{00000000-0005-0000-0000-0000D9010000}"/>
    <cellStyle name="Įprastas 10 2 3 2 15 3" xfId="18250" xr:uid="{00000000-0005-0000-0000-0000DA010000}"/>
    <cellStyle name="Įprastas 10 2 3 2 16" xfId="346" xr:uid="{00000000-0005-0000-0000-0000DB010000}"/>
    <cellStyle name="Įprastas 10 2 3 2 16 2" xfId="9288" xr:uid="{00000000-0005-0000-0000-0000DC010000}"/>
    <cellStyle name="Įprastas 10 2 3 2 16 3" xfId="18251" xr:uid="{00000000-0005-0000-0000-0000DD010000}"/>
    <cellStyle name="Įprastas 10 2 3 2 17" xfId="8940" xr:uid="{00000000-0005-0000-0000-0000DE010000}"/>
    <cellStyle name="Įprastas 10 2 3 2 18" xfId="17378" xr:uid="{00000000-0005-0000-0000-0000DF010000}"/>
    <cellStyle name="Įprastas 10 2 3 2 2" xfId="446" xr:uid="{00000000-0005-0000-0000-0000E0010000}"/>
    <cellStyle name="Įprastas 10 2 3 2 2 2" xfId="9289" xr:uid="{00000000-0005-0000-0000-0000E1010000}"/>
    <cellStyle name="Įprastas 10 2 3 2 2 3" xfId="17793" xr:uid="{00000000-0005-0000-0000-0000E2010000}"/>
    <cellStyle name="Įprastas 10 2 3 2 3" xfId="96" xr:uid="{00000000-0005-0000-0000-0000E3010000}"/>
    <cellStyle name="Įprastas 10 2 3 2 3 2" xfId="9290" xr:uid="{00000000-0005-0000-0000-0000E4010000}"/>
    <cellStyle name="Įprastas 10 2 3 2 3 3" xfId="18252" xr:uid="{00000000-0005-0000-0000-0000E5010000}"/>
    <cellStyle name="Įprastas 10 2 3 2 4" xfId="9" xr:uid="{00000000-0005-0000-0000-0000E6010000}"/>
    <cellStyle name="Įprastas 10 2 3 2 4 2" xfId="9291" xr:uid="{00000000-0005-0000-0000-0000E7010000}"/>
    <cellStyle name="Įprastas 10 2 3 2 4 3" xfId="18253" xr:uid="{00000000-0005-0000-0000-0000E8010000}"/>
    <cellStyle name="Įprastas 10 2 3 2 5" xfId="451" xr:uid="{00000000-0005-0000-0000-0000E9010000}"/>
    <cellStyle name="Įprastas 10 2 3 2 5 2" xfId="9292" xr:uid="{00000000-0005-0000-0000-0000EA010000}"/>
    <cellStyle name="Įprastas 10 2 3 2 5 3" xfId="18254" xr:uid="{00000000-0005-0000-0000-0000EB010000}"/>
    <cellStyle name="Įprastas 10 2 3 2 6" xfId="460" xr:uid="{00000000-0005-0000-0000-0000EC010000}"/>
    <cellStyle name="Įprastas 10 2 3 2 6 2" xfId="9293" xr:uid="{00000000-0005-0000-0000-0000ED010000}"/>
    <cellStyle name="Įprastas 10 2 3 2 6 3" xfId="18255" xr:uid="{00000000-0005-0000-0000-0000EE010000}"/>
    <cellStyle name="Įprastas 10 2 3 2 7" xfId="491" xr:uid="{00000000-0005-0000-0000-0000EF010000}"/>
    <cellStyle name="Įprastas 10 2 3 2 7 2" xfId="9294" xr:uid="{00000000-0005-0000-0000-0000F0010000}"/>
    <cellStyle name="Įprastas 10 2 3 2 7 3" xfId="18256" xr:uid="{00000000-0005-0000-0000-0000F1010000}"/>
    <cellStyle name="Įprastas 10 2 3 2 8" xfId="502" xr:uid="{00000000-0005-0000-0000-0000F2010000}"/>
    <cellStyle name="Įprastas 10 2 3 2 8 2" xfId="9295" xr:uid="{00000000-0005-0000-0000-0000F3010000}"/>
    <cellStyle name="Įprastas 10 2 3 2 8 3" xfId="18257" xr:uid="{00000000-0005-0000-0000-0000F4010000}"/>
    <cellStyle name="Įprastas 10 2 3 2 9" xfId="509" xr:uid="{00000000-0005-0000-0000-0000F5010000}"/>
    <cellStyle name="Įprastas 10 2 3 2 9 2" xfId="9296" xr:uid="{00000000-0005-0000-0000-0000F6010000}"/>
    <cellStyle name="Įprastas 10 2 3 2 9 3" xfId="18258" xr:uid="{00000000-0005-0000-0000-0000F7010000}"/>
    <cellStyle name="Įprastas 10 2 3 3" xfId="122" xr:uid="{00000000-0005-0000-0000-0000F8010000}"/>
    <cellStyle name="Įprastas 10 2 3 3 2" xfId="9297" xr:uid="{00000000-0005-0000-0000-0000F9010000}"/>
    <cellStyle name="Įprastas 10 2 3 3 3" xfId="17707" xr:uid="{00000000-0005-0000-0000-0000FA010000}"/>
    <cellStyle name="Įprastas 10 2 3 4" xfId="131" xr:uid="{00000000-0005-0000-0000-0000FB010000}"/>
    <cellStyle name="Įprastas 10 2 3 4 2" xfId="9298" xr:uid="{00000000-0005-0000-0000-0000FC010000}"/>
    <cellStyle name="Įprastas 10 2 3 4 3" xfId="18259" xr:uid="{00000000-0005-0000-0000-0000FD010000}"/>
    <cellStyle name="Įprastas 10 2 3 5" xfId="138" xr:uid="{00000000-0005-0000-0000-0000FE010000}"/>
    <cellStyle name="Įprastas 10 2 3 5 2" xfId="9299" xr:uid="{00000000-0005-0000-0000-0000FF010000}"/>
    <cellStyle name="Įprastas 10 2 3 5 3" xfId="18260" xr:uid="{00000000-0005-0000-0000-000000020000}"/>
    <cellStyle name="Įprastas 10 2 3 6" xfId="510" xr:uid="{00000000-0005-0000-0000-000001020000}"/>
    <cellStyle name="Įprastas 10 2 3 6 2" xfId="9300" xr:uid="{00000000-0005-0000-0000-000002020000}"/>
    <cellStyle name="Įprastas 10 2 3 6 3" xfId="18261" xr:uid="{00000000-0005-0000-0000-000003020000}"/>
    <cellStyle name="Įprastas 10 2 3 7" xfId="511" xr:uid="{00000000-0005-0000-0000-000004020000}"/>
    <cellStyle name="Įprastas 10 2 3 7 2" xfId="9301" xr:uid="{00000000-0005-0000-0000-000005020000}"/>
    <cellStyle name="Įprastas 10 2 3 7 3" xfId="18262" xr:uid="{00000000-0005-0000-0000-000006020000}"/>
    <cellStyle name="Įprastas 10 2 3 8" xfId="512" xr:uid="{00000000-0005-0000-0000-000007020000}"/>
    <cellStyle name="Įprastas 10 2 3 8 2" xfId="9302" xr:uid="{00000000-0005-0000-0000-000008020000}"/>
    <cellStyle name="Įprastas 10 2 3 8 3" xfId="18263" xr:uid="{00000000-0005-0000-0000-000009020000}"/>
    <cellStyle name="Įprastas 10 2 3 9" xfId="513" xr:uid="{00000000-0005-0000-0000-00000A020000}"/>
    <cellStyle name="Įprastas 10 2 3 9 2" xfId="9303" xr:uid="{00000000-0005-0000-0000-00000B020000}"/>
    <cellStyle name="Įprastas 10 2 3 9 3" xfId="18264" xr:uid="{00000000-0005-0000-0000-00000C020000}"/>
    <cellStyle name="Įprastas 10 2 4" xfId="514" xr:uid="{00000000-0005-0000-0000-00000D020000}"/>
    <cellStyle name="Įprastas 10 2 4 10" xfId="515" xr:uid="{00000000-0005-0000-0000-00000E020000}"/>
    <cellStyle name="Įprastas 10 2 4 10 2" xfId="9304" xr:uid="{00000000-0005-0000-0000-00000F020000}"/>
    <cellStyle name="Įprastas 10 2 4 10 3" xfId="18265" xr:uid="{00000000-0005-0000-0000-000010020000}"/>
    <cellStyle name="Įprastas 10 2 4 11" xfId="56" xr:uid="{00000000-0005-0000-0000-000011020000}"/>
    <cellStyle name="Įprastas 10 2 4 11 2" xfId="9305" xr:uid="{00000000-0005-0000-0000-000012020000}"/>
    <cellStyle name="Įprastas 10 2 4 11 3" xfId="18266" xr:uid="{00000000-0005-0000-0000-000013020000}"/>
    <cellStyle name="Įprastas 10 2 4 12" xfId="516" xr:uid="{00000000-0005-0000-0000-000014020000}"/>
    <cellStyle name="Įprastas 10 2 4 12 2" xfId="9306" xr:uid="{00000000-0005-0000-0000-000015020000}"/>
    <cellStyle name="Įprastas 10 2 4 12 3" xfId="18267" xr:uid="{00000000-0005-0000-0000-000016020000}"/>
    <cellStyle name="Įprastas 10 2 4 13" xfId="517" xr:uid="{00000000-0005-0000-0000-000017020000}"/>
    <cellStyle name="Įprastas 10 2 4 13 2" xfId="9307" xr:uid="{00000000-0005-0000-0000-000018020000}"/>
    <cellStyle name="Įprastas 10 2 4 13 3" xfId="18268" xr:uid="{00000000-0005-0000-0000-000019020000}"/>
    <cellStyle name="Įprastas 10 2 4 14" xfId="518" xr:uid="{00000000-0005-0000-0000-00001A020000}"/>
    <cellStyle name="Įprastas 10 2 4 14 2" xfId="9308" xr:uid="{00000000-0005-0000-0000-00001B020000}"/>
    <cellStyle name="Įprastas 10 2 4 14 3" xfId="18269" xr:uid="{00000000-0005-0000-0000-00001C020000}"/>
    <cellStyle name="Įprastas 10 2 4 15" xfId="520" xr:uid="{00000000-0005-0000-0000-00001D020000}"/>
    <cellStyle name="Įprastas 10 2 4 15 2" xfId="9309" xr:uid="{00000000-0005-0000-0000-00001E020000}"/>
    <cellStyle name="Įprastas 10 2 4 15 3" xfId="18270" xr:uid="{00000000-0005-0000-0000-00001F020000}"/>
    <cellStyle name="Įprastas 10 2 4 16" xfId="522" xr:uid="{00000000-0005-0000-0000-000020020000}"/>
    <cellStyle name="Įprastas 10 2 4 16 2" xfId="9310" xr:uid="{00000000-0005-0000-0000-000021020000}"/>
    <cellStyle name="Įprastas 10 2 4 16 3" xfId="18271" xr:uid="{00000000-0005-0000-0000-000022020000}"/>
    <cellStyle name="Įprastas 10 2 4 17" xfId="8843" xr:uid="{00000000-0005-0000-0000-000023020000}"/>
    <cellStyle name="Įprastas 10 2 4 18" xfId="17281" xr:uid="{00000000-0005-0000-0000-000024020000}"/>
    <cellStyle name="Įprastas 10 2 4 2" xfId="524" xr:uid="{00000000-0005-0000-0000-000025020000}"/>
    <cellStyle name="Įprastas 10 2 4 2 2" xfId="9311" xr:uid="{00000000-0005-0000-0000-000026020000}"/>
    <cellStyle name="Įprastas 10 2 4 2 3" xfId="17794" xr:uid="{00000000-0005-0000-0000-000027020000}"/>
    <cellStyle name="Įprastas 10 2 4 3" xfId="525" xr:uid="{00000000-0005-0000-0000-000028020000}"/>
    <cellStyle name="Įprastas 10 2 4 3 2" xfId="9312" xr:uid="{00000000-0005-0000-0000-000029020000}"/>
    <cellStyle name="Įprastas 10 2 4 3 3" xfId="18272" xr:uid="{00000000-0005-0000-0000-00002A020000}"/>
    <cellStyle name="Įprastas 10 2 4 4" xfId="526" xr:uid="{00000000-0005-0000-0000-00002B020000}"/>
    <cellStyle name="Įprastas 10 2 4 4 2" xfId="9313" xr:uid="{00000000-0005-0000-0000-00002C020000}"/>
    <cellStyle name="Įprastas 10 2 4 4 3" xfId="18273" xr:uid="{00000000-0005-0000-0000-00002D020000}"/>
    <cellStyle name="Įprastas 10 2 4 5" xfId="527" xr:uid="{00000000-0005-0000-0000-00002E020000}"/>
    <cellStyle name="Įprastas 10 2 4 5 2" xfId="9314" xr:uid="{00000000-0005-0000-0000-00002F020000}"/>
    <cellStyle name="Įprastas 10 2 4 5 3" xfId="18274" xr:uid="{00000000-0005-0000-0000-000030020000}"/>
    <cellStyle name="Įprastas 10 2 4 6" xfId="149" xr:uid="{00000000-0005-0000-0000-000031020000}"/>
    <cellStyle name="Įprastas 10 2 4 6 2" xfId="9315" xr:uid="{00000000-0005-0000-0000-000032020000}"/>
    <cellStyle name="Įprastas 10 2 4 6 3" xfId="18275" xr:uid="{00000000-0005-0000-0000-000033020000}"/>
    <cellStyle name="Įprastas 10 2 4 7" xfId="528" xr:uid="{00000000-0005-0000-0000-000034020000}"/>
    <cellStyle name="Įprastas 10 2 4 7 2" xfId="9316" xr:uid="{00000000-0005-0000-0000-000035020000}"/>
    <cellStyle name="Įprastas 10 2 4 7 3" xfId="18276" xr:uid="{00000000-0005-0000-0000-000036020000}"/>
    <cellStyle name="Įprastas 10 2 4 8" xfId="529" xr:uid="{00000000-0005-0000-0000-000037020000}"/>
    <cellStyle name="Įprastas 10 2 4 8 2" xfId="9317" xr:uid="{00000000-0005-0000-0000-000038020000}"/>
    <cellStyle name="Įprastas 10 2 4 8 3" xfId="18277" xr:uid="{00000000-0005-0000-0000-000039020000}"/>
    <cellStyle name="Įprastas 10 2 4 9" xfId="530" xr:uid="{00000000-0005-0000-0000-00003A020000}"/>
    <cellStyle name="Įprastas 10 2 4 9 2" xfId="9318" xr:uid="{00000000-0005-0000-0000-00003B020000}"/>
    <cellStyle name="Įprastas 10 2 4 9 3" xfId="18278" xr:uid="{00000000-0005-0000-0000-00003C020000}"/>
    <cellStyle name="Įprastas 10 2 5" xfId="531" xr:uid="{00000000-0005-0000-0000-00003D020000}"/>
    <cellStyle name="Įprastas 10 2 5 10" xfId="532" xr:uid="{00000000-0005-0000-0000-00003E020000}"/>
    <cellStyle name="Įprastas 10 2 5 10 2" xfId="9319" xr:uid="{00000000-0005-0000-0000-00003F020000}"/>
    <cellStyle name="Įprastas 10 2 5 10 3" xfId="18279" xr:uid="{00000000-0005-0000-0000-000040020000}"/>
    <cellStyle name="Įprastas 10 2 5 11" xfId="533" xr:uid="{00000000-0005-0000-0000-000041020000}"/>
    <cellStyle name="Įprastas 10 2 5 11 2" xfId="9320" xr:uid="{00000000-0005-0000-0000-000042020000}"/>
    <cellStyle name="Įprastas 10 2 5 11 3" xfId="18280" xr:uid="{00000000-0005-0000-0000-000043020000}"/>
    <cellStyle name="Įprastas 10 2 5 12" xfId="423" xr:uid="{00000000-0005-0000-0000-000044020000}"/>
    <cellStyle name="Įprastas 10 2 5 12 2" xfId="9321" xr:uid="{00000000-0005-0000-0000-000045020000}"/>
    <cellStyle name="Įprastas 10 2 5 12 3" xfId="18281" xr:uid="{00000000-0005-0000-0000-000046020000}"/>
    <cellStyle name="Įprastas 10 2 5 13" xfId="428" xr:uid="{00000000-0005-0000-0000-000047020000}"/>
    <cellStyle name="Įprastas 10 2 5 13 2" xfId="9322" xr:uid="{00000000-0005-0000-0000-000048020000}"/>
    <cellStyle name="Įprastas 10 2 5 13 3" xfId="18282" xr:uid="{00000000-0005-0000-0000-000049020000}"/>
    <cellStyle name="Įprastas 10 2 5 14" xfId="433" xr:uid="{00000000-0005-0000-0000-00004A020000}"/>
    <cellStyle name="Įprastas 10 2 5 14 2" xfId="9323" xr:uid="{00000000-0005-0000-0000-00004B020000}"/>
    <cellStyle name="Įprastas 10 2 5 14 3" xfId="18283" xr:uid="{00000000-0005-0000-0000-00004C020000}"/>
    <cellStyle name="Įprastas 10 2 5 15" xfId="51" xr:uid="{00000000-0005-0000-0000-00004D020000}"/>
    <cellStyle name="Įprastas 10 2 5 15 2" xfId="9324" xr:uid="{00000000-0005-0000-0000-00004E020000}"/>
    <cellStyle name="Įprastas 10 2 5 15 3" xfId="18284" xr:uid="{00000000-0005-0000-0000-00004F020000}"/>
    <cellStyle name="Įprastas 10 2 5 16" xfId="437" xr:uid="{00000000-0005-0000-0000-000050020000}"/>
    <cellStyle name="Įprastas 10 2 5 16 2" xfId="9325" xr:uid="{00000000-0005-0000-0000-000051020000}"/>
    <cellStyle name="Įprastas 10 2 5 16 3" xfId="18285" xr:uid="{00000000-0005-0000-0000-000052020000}"/>
    <cellStyle name="Įprastas 10 2 5 17" xfId="9046" xr:uid="{00000000-0005-0000-0000-000053020000}"/>
    <cellStyle name="Įprastas 10 2 5 18" xfId="17483" xr:uid="{00000000-0005-0000-0000-000054020000}"/>
    <cellStyle name="Įprastas 10 2 5 2" xfId="195" xr:uid="{00000000-0005-0000-0000-000055020000}"/>
    <cellStyle name="Įprastas 10 2 5 2 2" xfId="9326" xr:uid="{00000000-0005-0000-0000-000056020000}"/>
    <cellStyle name="Įprastas 10 2 5 2 3" xfId="17795" xr:uid="{00000000-0005-0000-0000-000057020000}"/>
    <cellStyle name="Įprastas 10 2 5 3" xfId="201" xr:uid="{00000000-0005-0000-0000-000058020000}"/>
    <cellStyle name="Įprastas 10 2 5 3 2" xfId="9327" xr:uid="{00000000-0005-0000-0000-000059020000}"/>
    <cellStyle name="Įprastas 10 2 5 3 3" xfId="18286" xr:uid="{00000000-0005-0000-0000-00005A020000}"/>
    <cellStyle name="Įprastas 10 2 5 4" xfId="207" xr:uid="{00000000-0005-0000-0000-00005B020000}"/>
    <cellStyle name="Įprastas 10 2 5 4 2" xfId="9328" xr:uid="{00000000-0005-0000-0000-00005C020000}"/>
    <cellStyle name="Įprastas 10 2 5 4 3" xfId="18287" xr:uid="{00000000-0005-0000-0000-00005D020000}"/>
    <cellStyle name="Įprastas 10 2 5 5" xfId="212" xr:uid="{00000000-0005-0000-0000-00005E020000}"/>
    <cellStyle name="Įprastas 10 2 5 5 2" xfId="9329" xr:uid="{00000000-0005-0000-0000-00005F020000}"/>
    <cellStyle name="Įprastas 10 2 5 5 3" xfId="18288" xr:uid="{00000000-0005-0000-0000-000060020000}"/>
    <cellStyle name="Įprastas 10 2 5 6" xfId="216" xr:uid="{00000000-0005-0000-0000-000061020000}"/>
    <cellStyle name="Įprastas 10 2 5 6 2" xfId="9330" xr:uid="{00000000-0005-0000-0000-000062020000}"/>
    <cellStyle name="Įprastas 10 2 5 6 3" xfId="18289" xr:uid="{00000000-0005-0000-0000-000063020000}"/>
    <cellStyle name="Įprastas 10 2 5 7" xfId="221" xr:uid="{00000000-0005-0000-0000-000064020000}"/>
    <cellStyle name="Įprastas 10 2 5 7 2" xfId="9331" xr:uid="{00000000-0005-0000-0000-000065020000}"/>
    <cellStyle name="Įprastas 10 2 5 7 3" xfId="18290" xr:uid="{00000000-0005-0000-0000-000066020000}"/>
    <cellStyle name="Įprastas 10 2 5 8" xfId="228" xr:uid="{00000000-0005-0000-0000-000067020000}"/>
    <cellStyle name="Įprastas 10 2 5 8 2" xfId="9332" xr:uid="{00000000-0005-0000-0000-000068020000}"/>
    <cellStyle name="Įprastas 10 2 5 8 3" xfId="18291" xr:uid="{00000000-0005-0000-0000-000069020000}"/>
    <cellStyle name="Įprastas 10 2 5 9" xfId="233" xr:uid="{00000000-0005-0000-0000-00006A020000}"/>
    <cellStyle name="Įprastas 10 2 5 9 2" xfId="9333" xr:uid="{00000000-0005-0000-0000-00006B020000}"/>
    <cellStyle name="Įprastas 10 2 5 9 3" xfId="18292" xr:uid="{00000000-0005-0000-0000-00006C020000}"/>
    <cellStyle name="Įprastas 10 2 6" xfId="534" xr:uid="{00000000-0005-0000-0000-00006D020000}"/>
    <cellStyle name="Įprastas 10 2 6 2" xfId="9334" xr:uid="{00000000-0005-0000-0000-00006E020000}"/>
    <cellStyle name="Įprastas 10 2 6 3" xfId="17610" xr:uid="{00000000-0005-0000-0000-00006F020000}"/>
    <cellStyle name="Įprastas 10 2 7" xfId="89" xr:uid="{00000000-0005-0000-0000-000070020000}"/>
    <cellStyle name="Įprastas 10 2 7 2" xfId="9335" xr:uid="{00000000-0005-0000-0000-000071020000}"/>
    <cellStyle name="Įprastas 10 2 7 3" xfId="18293" xr:uid="{00000000-0005-0000-0000-000072020000}"/>
    <cellStyle name="Įprastas 10 2 8" xfId="535" xr:uid="{00000000-0005-0000-0000-000073020000}"/>
    <cellStyle name="Įprastas 10 2 8 2" xfId="9336" xr:uid="{00000000-0005-0000-0000-000074020000}"/>
    <cellStyle name="Įprastas 10 2 8 3" xfId="18294" xr:uid="{00000000-0005-0000-0000-000075020000}"/>
    <cellStyle name="Įprastas 10 2 9" xfId="536" xr:uid="{00000000-0005-0000-0000-000076020000}"/>
    <cellStyle name="Įprastas 10 2 9 2" xfId="9337" xr:uid="{00000000-0005-0000-0000-000077020000}"/>
    <cellStyle name="Įprastas 10 2 9 3" xfId="18295" xr:uid="{00000000-0005-0000-0000-000078020000}"/>
    <cellStyle name="Įprastas 10 20" xfId="144" xr:uid="{00000000-0005-0000-0000-000079020000}"/>
    <cellStyle name="Įprastas 10 20 2" xfId="9338" xr:uid="{00000000-0005-0000-0000-00007A020000}"/>
    <cellStyle name="Įprastas 10 20 3" xfId="18296" xr:uid="{00000000-0005-0000-0000-00007B020000}"/>
    <cellStyle name="Įprastas 10 21" xfId="63" xr:uid="{00000000-0005-0000-0000-00007C020000}"/>
    <cellStyle name="Įprastas 10 21 2" xfId="9339" xr:uid="{00000000-0005-0000-0000-00007D020000}"/>
    <cellStyle name="Įprastas 10 21 3" xfId="18297" xr:uid="{00000000-0005-0000-0000-00007E020000}"/>
    <cellStyle name="Įprastas 10 22" xfId="25" xr:uid="{00000000-0005-0000-0000-00007F020000}"/>
    <cellStyle name="Įprastas 10 23" xfId="8604" xr:uid="{00000000-0005-0000-0000-000080020000}"/>
    <cellStyle name="Įprastas 10 24" xfId="17058" xr:uid="{00000000-0005-0000-0000-000081020000}"/>
    <cellStyle name="Įprastas 10 3" xfId="62" xr:uid="{00000000-0005-0000-0000-000082020000}"/>
    <cellStyle name="Įprastas 10 3 10" xfId="539" xr:uid="{00000000-0005-0000-0000-000083020000}"/>
    <cellStyle name="Įprastas 10 3 10 2" xfId="9340" xr:uid="{00000000-0005-0000-0000-000084020000}"/>
    <cellStyle name="Įprastas 10 3 10 3" xfId="18298" xr:uid="{00000000-0005-0000-0000-000085020000}"/>
    <cellStyle name="Įprastas 10 3 11" xfId="16" xr:uid="{00000000-0005-0000-0000-000086020000}"/>
    <cellStyle name="Įprastas 10 3 11 2" xfId="9341" xr:uid="{00000000-0005-0000-0000-000087020000}"/>
    <cellStyle name="Įprastas 10 3 11 3" xfId="18299" xr:uid="{00000000-0005-0000-0000-000088020000}"/>
    <cellStyle name="Įprastas 10 3 12" xfId="540" xr:uid="{00000000-0005-0000-0000-000089020000}"/>
    <cellStyle name="Įprastas 10 3 12 2" xfId="9342" xr:uid="{00000000-0005-0000-0000-00008A020000}"/>
    <cellStyle name="Įprastas 10 3 12 3" xfId="18300" xr:uid="{00000000-0005-0000-0000-00008B020000}"/>
    <cellStyle name="Įprastas 10 3 13" xfId="541" xr:uid="{00000000-0005-0000-0000-00008C020000}"/>
    <cellStyle name="Įprastas 10 3 13 2" xfId="9343" xr:uid="{00000000-0005-0000-0000-00008D020000}"/>
    <cellStyle name="Įprastas 10 3 13 3" xfId="18301" xr:uid="{00000000-0005-0000-0000-00008E020000}"/>
    <cellStyle name="Įprastas 10 3 14" xfId="545" xr:uid="{00000000-0005-0000-0000-00008F020000}"/>
    <cellStyle name="Įprastas 10 3 14 2" xfId="9344" xr:uid="{00000000-0005-0000-0000-000090020000}"/>
    <cellStyle name="Įprastas 10 3 14 3" xfId="18302" xr:uid="{00000000-0005-0000-0000-000091020000}"/>
    <cellStyle name="Įprastas 10 3 15" xfId="550" xr:uid="{00000000-0005-0000-0000-000092020000}"/>
    <cellStyle name="Įprastas 10 3 15 2" xfId="9345" xr:uid="{00000000-0005-0000-0000-000093020000}"/>
    <cellStyle name="Įprastas 10 3 15 3" xfId="18303" xr:uid="{00000000-0005-0000-0000-000094020000}"/>
    <cellStyle name="Įprastas 10 3 16" xfId="553" xr:uid="{00000000-0005-0000-0000-000095020000}"/>
    <cellStyle name="Įprastas 10 3 16 2" xfId="9346" xr:uid="{00000000-0005-0000-0000-000096020000}"/>
    <cellStyle name="Įprastas 10 3 16 3" xfId="18304" xr:uid="{00000000-0005-0000-0000-000097020000}"/>
    <cellStyle name="Įprastas 10 3 17" xfId="555" xr:uid="{00000000-0005-0000-0000-000098020000}"/>
    <cellStyle name="Įprastas 10 3 17 2" xfId="9347" xr:uid="{00000000-0005-0000-0000-000099020000}"/>
    <cellStyle name="Įprastas 10 3 17 3" xfId="18305" xr:uid="{00000000-0005-0000-0000-00009A020000}"/>
    <cellStyle name="Įprastas 10 3 18" xfId="557" xr:uid="{00000000-0005-0000-0000-00009B020000}"/>
    <cellStyle name="Įprastas 10 3 18 2" xfId="9348" xr:uid="{00000000-0005-0000-0000-00009C020000}"/>
    <cellStyle name="Įprastas 10 3 18 3" xfId="18306" xr:uid="{00000000-0005-0000-0000-00009D020000}"/>
    <cellStyle name="Įprastas 10 3 19" xfId="559" xr:uid="{00000000-0005-0000-0000-00009E020000}"/>
    <cellStyle name="Įprastas 10 3 19 2" xfId="9349" xr:uid="{00000000-0005-0000-0000-00009F020000}"/>
    <cellStyle name="Įprastas 10 3 19 3" xfId="18307" xr:uid="{00000000-0005-0000-0000-0000A0020000}"/>
    <cellStyle name="Įprastas 10 3 2" xfId="560" xr:uid="{00000000-0005-0000-0000-0000A1020000}"/>
    <cellStyle name="Įprastas 10 3 2 10" xfId="561" xr:uid="{00000000-0005-0000-0000-0000A2020000}"/>
    <cellStyle name="Įprastas 10 3 2 10 2" xfId="9350" xr:uid="{00000000-0005-0000-0000-0000A3020000}"/>
    <cellStyle name="Įprastas 10 3 2 10 3" xfId="18308" xr:uid="{00000000-0005-0000-0000-0000A4020000}"/>
    <cellStyle name="Įprastas 10 3 2 11" xfId="562" xr:uid="{00000000-0005-0000-0000-0000A5020000}"/>
    <cellStyle name="Įprastas 10 3 2 11 2" xfId="9351" xr:uid="{00000000-0005-0000-0000-0000A6020000}"/>
    <cellStyle name="Įprastas 10 3 2 11 3" xfId="18309" xr:uid="{00000000-0005-0000-0000-0000A7020000}"/>
    <cellStyle name="Įprastas 10 3 2 12" xfId="563" xr:uid="{00000000-0005-0000-0000-0000A8020000}"/>
    <cellStyle name="Įprastas 10 3 2 12 2" xfId="9352" xr:uid="{00000000-0005-0000-0000-0000A9020000}"/>
    <cellStyle name="Įprastas 10 3 2 12 3" xfId="18310" xr:uid="{00000000-0005-0000-0000-0000AA020000}"/>
    <cellStyle name="Įprastas 10 3 2 13" xfId="564" xr:uid="{00000000-0005-0000-0000-0000AB020000}"/>
    <cellStyle name="Įprastas 10 3 2 13 2" xfId="9353" xr:uid="{00000000-0005-0000-0000-0000AC020000}"/>
    <cellStyle name="Įprastas 10 3 2 13 3" xfId="18311" xr:uid="{00000000-0005-0000-0000-0000AD020000}"/>
    <cellStyle name="Įprastas 10 3 2 14" xfId="567" xr:uid="{00000000-0005-0000-0000-0000AE020000}"/>
    <cellStyle name="Įprastas 10 3 2 14 2" xfId="9354" xr:uid="{00000000-0005-0000-0000-0000AF020000}"/>
    <cellStyle name="Įprastas 10 3 2 14 3" xfId="18312" xr:uid="{00000000-0005-0000-0000-0000B0020000}"/>
    <cellStyle name="Įprastas 10 3 2 15" xfId="570" xr:uid="{00000000-0005-0000-0000-0000B1020000}"/>
    <cellStyle name="Įprastas 10 3 2 15 2" xfId="9355" xr:uid="{00000000-0005-0000-0000-0000B2020000}"/>
    <cellStyle name="Įprastas 10 3 2 15 3" xfId="18313" xr:uid="{00000000-0005-0000-0000-0000B3020000}"/>
    <cellStyle name="Įprastas 10 3 2 16" xfId="573" xr:uid="{00000000-0005-0000-0000-0000B4020000}"/>
    <cellStyle name="Įprastas 10 3 2 16 2" xfId="9356" xr:uid="{00000000-0005-0000-0000-0000B5020000}"/>
    <cellStyle name="Įprastas 10 3 2 16 3" xfId="18314" xr:uid="{00000000-0005-0000-0000-0000B6020000}"/>
    <cellStyle name="Įprastas 10 3 2 17" xfId="576" xr:uid="{00000000-0005-0000-0000-0000B7020000}"/>
    <cellStyle name="Įprastas 10 3 2 17 2" xfId="9357" xr:uid="{00000000-0005-0000-0000-0000B8020000}"/>
    <cellStyle name="Įprastas 10 3 2 17 3" xfId="18315" xr:uid="{00000000-0005-0000-0000-0000B9020000}"/>
    <cellStyle name="Įprastas 10 3 2 18" xfId="8755" xr:uid="{00000000-0005-0000-0000-0000BA020000}"/>
    <cellStyle name="Įprastas 10 3 2 19" xfId="17198" xr:uid="{00000000-0005-0000-0000-0000BB020000}"/>
    <cellStyle name="Įprastas 10 3 2 2" xfId="261" xr:uid="{00000000-0005-0000-0000-0000BC020000}"/>
    <cellStyle name="Įprastas 10 3 2 2 10" xfId="582" xr:uid="{00000000-0005-0000-0000-0000BD020000}"/>
    <cellStyle name="Įprastas 10 3 2 2 10 2" xfId="9358" xr:uid="{00000000-0005-0000-0000-0000BE020000}"/>
    <cellStyle name="Įprastas 10 3 2 2 10 3" xfId="18316" xr:uid="{00000000-0005-0000-0000-0000BF020000}"/>
    <cellStyle name="Įprastas 10 3 2 2 11" xfId="585" xr:uid="{00000000-0005-0000-0000-0000C0020000}"/>
    <cellStyle name="Įprastas 10 3 2 2 11 2" xfId="9359" xr:uid="{00000000-0005-0000-0000-0000C1020000}"/>
    <cellStyle name="Įprastas 10 3 2 2 11 3" xfId="18317" xr:uid="{00000000-0005-0000-0000-0000C2020000}"/>
    <cellStyle name="Įprastas 10 3 2 2 12" xfId="587" xr:uid="{00000000-0005-0000-0000-0000C3020000}"/>
    <cellStyle name="Įprastas 10 3 2 2 12 2" xfId="9360" xr:uid="{00000000-0005-0000-0000-0000C4020000}"/>
    <cellStyle name="Įprastas 10 3 2 2 12 3" xfId="18318" xr:uid="{00000000-0005-0000-0000-0000C5020000}"/>
    <cellStyle name="Įprastas 10 3 2 2 13" xfId="589" xr:uid="{00000000-0005-0000-0000-0000C6020000}"/>
    <cellStyle name="Įprastas 10 3 2 2 13 2" xfId="9361" xr:uid="{00000000-0005-0000-0000-0000C7020000}"/>
    <cellStyle name="Įprastas 10 3 2 2 13 3" xfId="18319" xr:uid="{00000000-0005-0000-0000-0000C8020000}"/>
    <cellStyle name="Įprastas 10 3 2 2 14" xfId="591" xr:uid="{00000000-0005-0000-0000-0000C9020000}"/>
    <cellStyle name="Įprastas 10 3 2 2 14 2" xfId="9362" xr:uid="{00000000-0005-0000-0000-0000CA020000}"/>
    <cellStyle name="Įprastas 10 3 2 2 14 3" xfId="18320" xr:uid="{00000000-0005-0000-0000-0000CB020000}"/>
    <cellStyle name="Įprastas 10 3 2 2 15" xfId="593" xr:uid="{00000000-0005-0000-0000-0000CC020000}"/>
    <cellStyle name="Įprastas 10 3 2 2 15 2" xfId="9363" xr:uid="{00000000-0005-0000-0000-0000CD020000}"/>
    <cellStyle name="Įprastas 10 3 2 2 15 3" xfId="18321" xr:uid="{00000000-0005-0000-0000-0000CE020000}"/>
    <cellStyle name="Įprastas 10 3 2 2 16" xfId="595" xr:uid="{00000000-0005-0000-0000-0000CF020000}"/>
    <cellStyle name="Įprastas 10 3 2 2 16 2" xfId="9364" xr:uid="{00000000-0005-0000-0000-0000D0020000}"/>
    <cellStyle name="Įprastas 10 3 2 2 16 3" xfId="18322" xr:uid="{00000000-0005-0000-0000-0000D1020000}"/>
    <cellStyle name="Įprastas 10 3 2 2 17" xfId="8962" xr:uid="{00000000-0005-0000-0000-0000D2020000}"/>
    <cellStyle name="Įprastas 10 3 2 2 18" xfId="17400" xr:uid="{00000000-0005-0000-0000-0000D3020000}"/>
    <cellStyle name="Įprastas 10 3 2 2 2" xfId="601" xr:uid="{00000000-0005-0000-0000-0000D4020000}"/>
    <cellStyle name="Įprastas 10 3 2 2 2 2" xfId="9365" xr:uid="{00000000-0005-0000-0000-0000D5020000}"/>
    <cellStyle name="Įprastas 10 3 2 2 2 3" xfId="17796" xr:uid="{00000000-0005-0000-0000-0000D6020000}"/>
    <cellStyle name="Įprastas 10 3 2 2 3" xfId="608" xr:uid="{00000000-0005-0000-0000-0000D7020000}"/>
    <cellStyle name="Įprastas 10 3 2 2 3 2" xfId="9366" xr:uid="{00000000-0005-0000-0000-0000D8020000}"/>
    <cellStyle name="Įprastas 10 3 2 2 3 3" xfId="18323" xr:uid="{00000000-0005-0000-0000-0000D9020000}"/>
    <cellStyle name="Įprastas 10 3 2 2 4" xfId="614" xr:uid="{00000000-0005-0000-0000-0000DA020000}"/>
    <cellStyle name="Įprastas 10 3 2 2 4 2" xfId="9367" xr:uid="{00000000-0005-0000-0000-0000DB020000}"/>
    <cellStyle name="Įprastas 10 3 2 2 4 3" xfId="18324" xr:uid="{00000000-0005-0000-0000-0000DC020000}"/>
    <cellStyle name="Įprastas 10 3 2 2 5" xfId="619" xr:uid="{00000000-0005-0000-0000-0000DD020000}"/>
    <cellStyle name="Įprastas 10 3 2 2 5 2" xfId="9368" xr:uid="{00000000-0005-0000-0000-0000DE020000}"/>
    <cellStyle name="Įprastas 10 3 2 2 5 3" xfId="18325" xr:uid="{00000000-0005-0000-0000-0000DF020000}"/>
    <cellStyle name="Įprastas 10 3 2 2 6" xfId="623" xr:uid="{00000000-0005-0000-0000-0000E0020000}"/>
    <cellStyle name="Įprastas 10 3 2 2 6 2" xfId="9369" xr:uid="{00000000-0005-0000-0000-0000E1020000}"/>
    <cellStyle name="Įprastas 10 3 2 2 6 3" xfId="18326" xr:uid="{00000000-0005-0000-0000-0000E2020000}"/>
    <cellStyle name="Įprastas 10 3 2 2 7" xfId="625" xr:uid="{00000000-0005-0000-0000-0000E3020000}"/>
    <cellStyle name="Įprastas 10 3 2 2 7 2" xfId="9370" xr:uid="{00000000-0005-0000-0000-0000E4020000}"/>
    <cellStyle name="Įprastas 10 3 2 2 7 3" xfId="18327" xr:uid="{00000000-0005-0000-0000-0000E5020000}"/>
    <cellStyle name="Įprastas 10 3 2 2 8" xfId="627" xr:uid="{00000000-0005-0000-0000-0000E6020000}"/>
    <cellStyle name="Įprastas 10 3 2 2 8 2" xfId="9371" xr:uid="{00000000-0005-0000-0000-0000E7020000}"/>
    <cellStyle name="Įprastas 10 3 2 2 8 3" xfId="18328" xr:uid="{00000000-0005-0000-0000-0000E8020000}"/>
    <cellStyle name="Įprastas 10 3 2 2 9" xfId="379" xr:uid="{00000000-0005-0000-0000-0000E9020000}"/>
    <cellStyle name="Įprastas 10 3 2 2 9 2" xfId="9372" xr:uid="{00000000-0005-0000-0000-0000EA020000}"/>
    <cellStyle name="Įprastas 10 3 2 2 9 3" xfId="18329" xr:uid="{00000000-0005-0000-0000-0000EB020000}"/>
    <cellStyle name="Įprastas 10 3 2 3" xfId="263" xr:uid="{00000000-0005-0000-0000-0000EC020000}"/>
    <cellStyle name="Įprastas 10 3 2 3 2" xfId="9373" xr:uid="{00000000-0005-0000-0000-0000ED020000}"/>
    <cellStyle name="Įprastas 10 3 2 3 3" xfId="17729" xr:uid="{00000000-0005-0000-0000-0000EE020000}"/>
    <cellStyle name="Įprastas 10 3 2 4" xfId="266" xr:uid="{00000000-0005-0000-0000-0000EF020000}"/>
    <cellStyle name="Įprastas 10 3 2 4 2" xfId="9374" xr:uid="{00000000-0005-0000-0000-0000F0020000}"/>
    <cellStyle name="Įprastas 10 3 2 4 3" xfId="18330" xr:uid="{00000000-0005-0000-0000-0000F1020000}"/>
    <cellStyle name="Įprastas 10 3 2 5" xfId="269" xr:uid="{00000000-0005-0000-0000-0000F2020000}"/>
    <cellStyle name="Įprastas 10 3 2 5 2" xfId="9375" xr:uid="{00000000-0005-0000-0000-0000F3020000}"/>
    <cellStyle name="Įprastas 10 3 2 5 3" xfId="18331" xr:uid="{00000000-0005-0000-0000-0000F4020000}"/>
    <cellStyle name="Įprastas 10 3 2 6" xfId="274" xr:uid="{00000000-0005-0000-0000-0000F5020000}"/>
    <cellStyle name="Įprastas 10 3 2 6 2" xfId="9376" xr:uid="{00000000-0005-0000-0000-0000F6020000}"/>
    <cellStyle name="Įprastas 10 3 2 6 3" xfId="18332" xr:uid="{00000000-0005-0000-0000-0000F7020000}"/>
    <cellStyle name="Įprastas 10 3 2 7" xfId="278" xr:uid="{00000000-0005-0000-0000-0000F8020000}"/>
    <cellStyle name="Įprastas 10 3 2 7 2" xfId="9377" xr:uid="{00000000-0005-0000-0000-0000F9020000}"/>
    <cellStyle name="Įprastas 10 3 2 7 3" xfId="18333" xr:uid="{00000000-0005-0000-0000-0000FA020000}"/>
    <cellStyle name="Įprastas 10 3 2 8" xfId="282" xr:uid="{00000000-0005-0000-0000-0000FB020000}"/>
    <cellStyle name="Įprastas 10 3 2 8 2" xfId="9378" xr:uid="{00000000-0005-0000-0000-0000FC020000}"/>
    <cellStyle name="Įprastas 10 3 2 8 3" xfId="18334" xr:uid="{00000000-0005-0000-0000-0000FD020000}"/>
    <cellStyle name="Įprastas 10 3 2 9" xfId="288" xr:uid="{00000000-0005-0000-0000-0000FE020000}"/>
    <cellStyle name="Įprastas 10 3 2 9 2" xfId="9379" xr:uid="{00000000-0005-0000-0000-0000FF020000}"/>
    <cellStyle name="Įprastas 10 3 2 9 3" xfId="18335" xr:uid="{00000000-0005-0000-0000-000000030000}"/>
    <cellStyle name="Įprastas 10 3 20" xfId="549" xr:uid="{00000000-0005-0000-0000-000001030000}"/>
    <cellStyle name="Įprastas 10 3 21" xfId="8652" xr:uid="{00000000-0005-0000-0000-000002030000}"/>
    <cellStyle name="Įprastas 10 3 22" xfId="17101" xr:uid="{00000000-0005-0000-0000-000003030000}"/>
    <cellStyle name="Įprastas 10 3 3" xfId="628" xr:uid="{00000000-0005-0000-0000-000004030000}"/>
    <cellStyle name="Įprastas 10 3 3 10" xfId="629" xr:uid="{00000000-0005-0000-0000-000005030000}"/>
    <cellStyle name="Įprastas 10 3 3 10 2" xfId="9380" xr:uid="{00000000-0005-0000-0000-000006030000}"/>
    <cellStyle name="Įprastas 10 3 3 10 3" xfId="18336" xr:uid="{00000000-0005-0000-0000-000007030000}"/>
    <cellStyle name="Įprastas 10 3 3 11" xfId="631" xr:uid="{00000000-0005-0000-0000-000008030000}"/>
    <cellStyle name="Įprastas 10 3 3 11 2" xfId="9381" xr:uid="{00000000-0005-0000-0000-000009030000}"/>
    <cellStyle name="Įprastas 10 3 3 11 3" xfId="18337" xr:uid="{00000000-0005-0000-0000-00000A030000}"/>
    <cellStyle name="Įprastas 10 3 3 12" xfId="633" xr:uid="{00000000-0005-0000-0000-00000B030000}"/>
    <cellStyle name="Įprastas 10 3 3 12 2" xfId="9382" xr:uid="{00000000-0005-0000-0000-00000C030000}"/>
    <cellStyle name="Įprastas 10 3 3 12 3" xfId="18338" xr:uid="{00000000-0005-0000-0000-00000D030000}"/>
    <cellStyle name="Įprastas 10 3 3 13" xfId="635" xr:uid="{00000000-0005-0000-0000-00000E030000}"/>
    <cellStyle name="Įprastas 10 3 3 13 2" xfId="9383" xr:uid="{00000000-0005-0000-0000-00000F030000}"/>
    <cellStyle name="Įprastas 10 3 3 13 3" xfId="18339" xr:uid="{00000000-0005-0000-0000-000010030000}"/>
    <cellStyle name="Įprastas 10 3 3 14" xfId="637" xr:uid="{00000000-0005-0000-0000-000011030000}"/>
    <cellStyle name="Įprastas 10 3 3 14 2" xfId="9384" xr:uid="{00000000-0005-0000-0000-000012030000}"/>
    <cellStyle name="Įprastas 10 3 3 14 3" xfId="18340" xr:uid="{00000000-0005-0000-0000-000013030000}"/>
    <cellStyle name="Įprastas 10 3 3 15" xfId="639" xr:uid="{00000000-0005-0000-0000-000014030000}"/>
    <cellStyle name="Įprastas 10 3 3 15 2" xfId="9385" xr:uid="{00000000-0005-0000-0000-000015030000}"/>
    <cellStyle name="Įprastas 10 3 3 15 3" xfId="18341" xr:uid="{00000000-0005-0000-0000-000016030000}"/>
    <cellStyle name="Įprastas 10 3 3 16" xfId="641" xr:uid="{00000000-0005-0000-0000-000017030000}"/>
    <cellStyle name="Įprastas 10 3 3 16 2" xfId="9386" xr:uid="{00000000-0005-0000-0000-000018030000}"/>
    <cellStyle name="Įprastas 10 3 3 16 3" xfId="18342" xr:uid="{00000000-0005-0000-0000-000019030000}"/>
    <cellStyle name="Įprastas 10 3 3 17" xfId="8865" xr:uid="{00000000-0005-0000-0000-00001A030000}"/>
    <cellStyle name="Įprastas 10 3 3 18" xfId="17303" xr:uid="{00000000-0005-0000-0000-00001B030000}"/>
    <cellStyle name="Įprastas 10 3 3 2" xfId="644" xr:uid="{00000000-0005-0000-0000-00001C030000}"/>
    <cellStyle name="Įprastas 10 3 3 2 2" xfId="9387" xr:uid="{00000000-0005-0000-0000-00001D030000}"/>
    <cellStyle name="Įprastas 10 3 3 2 3" xfId="17797" xr:uid="{00000000-0005-0000-0000-00001E030000}"/>
    <cellStyle name="Įprastas 10 3 3 3" xfId="648" xr:uid="{00000000-0005-0000-0000-00001F030000}"/>
    <cellStyle name="Įprastas 10 3 3 3 2" xfId="9388" xr:uid="{00000000-0005-0000-0000-000020030000}"/>
    <cellStyle name="Įprastas 10 3 3 3 3" xfId="18343" xr:uid="{00000000-0005-0000-0000-000021030000}"/>
    <cellStyle name="Įprastas 10 3 3 4" xfId="651" xr:uid="{00000000-0005-0000-0000-000022030000}"/>
    <cellStyle name="Įprastas 10 3 3 4 2" xfId="9389" xr:uid="{00000000-0005-0000-0000-000023030000}"/>
    <cellStyle name="Įprastas 10 3 3 4 3" xfId="18344" xr:uid="{00000000-0005-0000-0000-000024030000}"/>
    <cellStyle name="Įprastas 10 3 3 5" xfId="654" xr:uid="{00000000-0005-0000-0000-000025030000}"/>
    <cellStyle name="Įprastas 10 3 3 5 2" xfId="9390" xr:uid="{00000000-0005-0000-0000-000026030000}"/>
    <cellStyle name="Įprastas 10 3 3 5 3" xfId="18345" xr:uid="{00000000-0005-0000-0000-000027030000}"/>
    <cellStyle name="Įprastas 10 3 3 6" xfId="657" xr:uid="{00000000-0005-0000-0000-000028030000}"/>
    <cellStyle name="Įprastas 10 3 3 6 2" xfId="9391" xr:uid="{00000000-0005-0000-0000-000029030000}"/>
    <cellStyle name="Įprastas 10 3 3 6 3" xfId="18346" xr:uid="{00000000-0005-0000-0000-00002A030000}"/>
    <cellStyle name="Įprastas 10 3 3 7" xfId="660" xr:uid="{00000000-0005-0000-0000-00002B030000}"/>
    <cellStyle name="Įprastas 10 3 3 7 2" xfId="9392" xr:uid="{00000000-0005-0000-0000-00002C030000}"/>
    <cellStyle name="Įprastas 10 3 3 7 3" xfId="18347" xr:uid="{00000000-0005-0000-0000-00002D030000}"/>
    <cellStyle name="Įprastas 10 3 3 8" xfId="663" xr:uid="{00000000-0005-0000-0000-00002E030000}"/>
    <cellStyle name="Įprastas 10 3 3 8 2" xfId="9393" xr:uid="{00000000-0005-0000-0000-00002F030000}"/>
    <cellStyle name="Įprastas 10 3 3 8 3" xfId="18348" xr:uid="{00000000-0005-0000-0000-000030030000}"/>
    <cellStyle name="Įprastas 10 3 3 9" xfId="668" xr:uid="{00000000-0005-0000-0000-000031030000}"/>
    <cellStyle name="Įprastas 10 3 3 9 2" xfId="9394" xr:uid="{00000000-0005-0000-0000-000032030000}"/>
    <cellStyle name="Įprastas 10 3 3 9 3" xfId="18349" xr:uid="{00000000-0005-0000-0000-000033030000}"/>
    <cellStyle name="Įprastas 10 3 4" xfId="669" xr:uid="{00000000-0005-0000-0000-000034030000}"/>
    <cellStyle name="Įprastas 10 3 4 10" xfId="673" xr:uid="{00000000-0005-0000-0000-000035030000}"/>
    <cellStyle name="Įprastas 10 3 4 10 2" xfId="9395" xr:uid="{00000000-0005-0000-0000-000036030000}"/>
    <cellStyle name="Įprastas 10 3 4 10 3" xfId="18350" xr:uid="{00000000-0005-0000-0000-000037030000}"/>
    <cellStyle name="Įprastas 10 3 4 11" xfId="106" xr:uid="{00000000-0005-0000-0000-000038030000}"/>
    <cellStyle name="Įprastas 10 3 4 11 2" xfId="9396" xr:uid="{00000000-0005-0000-0000-000039030000}"/>
    <cellStyle name="Įprastas 10 3 4 11 3" xfId="18351" xr:uid="{00000000-0005-0000-0000-00003A030000}"/>
    <cellStyle name="Įprastas 10 3 4 12" xfId="675" xr:uid="{00000000-0005-0000-0000-00003B030000}"/>
    <cellStyle name="Įprastas 10 3 4 12 2" xfId="9397" xr:uid="{00000000-0005-0000-0000-00003C030000}"/>
    <cellStyle name="Įprastas 10 3 4 12 3" xfId="18352" xr:uid="{00000000-0005-0000-0000-00003D030000}"/>
    <cellStyle name="Įprastas 10 3 4 13" xfId="678" xr:uid="{00000000-0005-0000-0000-00003E030000}"/>
    <cellStyle name="Įprastas 10 3 4 13 2" xfId="9398" xr:uid="{00000000-0005-0000-0000-00003F030000}"/>
    <cellStyle name="Įprastas 10 3 4 13 3" xfId="18353" xr:uid="{00000000-0005-0000-0000-000040030000}"/>
    <cellStyle name="Įprastas 10 3 4 14" xfId="680" xr:uid="{00000000-0005-0000-0000-000041030000}"/>
    <cellStyle name="Įprastas 10 3 4 14 2" xfId="9399" xr:uid="{00000000-0005-0000-0000-000042030000}"/>
    <cellStyle name="Įprastas 10 3 4 14 3" xfId="18354" xr:uid="{00000000-0005-0000-0000-000043030000}"/>
    <cellStyle name="Įprastas 10 3 4 15" xfId="682" xr:uid="{00000000-0005-0000-0000-000044030000}"/>
    <cellStyle name="Įprastas 10 3 4 15 2" xfId="9400" xr:uid="{00000000-0005-0000-0000-000045030000}"/>
    <cellStyle name="Įprastas 10 3 4 15 3" xfId="18355" xr:uid="{00000000-0005-0000-0000-000046030000}"/>
    <cellStyle name="Įprastas 10 3 4 16" xfId="685" xr:uid="{00000000-0005-0000-0000-000047030000}"/>
    <cellStyle name="Įprastas 10 3 4 16 2" xfId="9401" xr:uid="{00000000-0005-0000-0000-000048030000}"/>
    <cellStyle name="Įprastas 10 3 4 16 3" xfId="18356" xr:uid="{00000000-0005-0000-0000-000049030000}"/>
    <cellStyle name="Įprastas 10 3 4 17" xfId="9068" xr:uid="{00000000-0005-0000-0000-00004A030000}"/>
    <cellStyle name="Įprastas 10 3 4 18" xfId="17505" xr:uid="{00000000-0005-0000-0000-00004B030000}"/>
    <cellStyle name="Įprastas 10 3 4 2" xfId="382" xr:uid="{00000000-0005-0000-0000-00004C030000}"/>
    <cellStyle name="Įprastas 10 3 4 2 2" xfId="9402" xr:uid="{00000000-0005-0000-0000-00004D030000}"/>
    <cellStyle name="Įprastas 10 3 4 2 3" xfId="17798" xr:uid="{00000000-0005-0000-0000-00004E030000}"/>
    <cellStyle name="Įprastas 10 3 4 3" xfId="385" xr:uid="{00000000-0005-0000-0000-00004F030000}"/>
    <cellStyle name="Įprastas 10 3 4 3 2" xfId="9403" xr:uid="{00000000-0005-0000-0000-000050030000}"/>
    <cellStyle name="Įprastas 10 3 4 3 3" xfId="18357" xr:uid="{00000000-0005-0000-0000-000051030000}"/>
    <cellStyle name="Įprastas 10 3 4 4" xfId="388" xr:uid="{00000000-0005-0000-0000-000052030000}"/>
    <cellStyle name="Įprastas 10 3 4 4 2" xfId="9404" xr:uid="{00000000-0005-0000-0000-000053030000}"/>
    <cellStyle name="Įprastas 10 3 4 4 3" xfId="18358" xr:uid="{00000000-0005-0000-0000-000054030000}"/>
    <cellStyle name="Įprastas 10 3 4 5" xfId="391" xr:uid="{00000000-0005-0000-0000-000055030000}"/>
    <cellStyle name="Įprastas 10 3 4 5 2" xfId="9405" xr:uid="{00000000-0005-0000-0000-000056030000}"/>
    <cellStyle name="Įprastas 10 3 4 5 3" xfId="18359" xr:uid="{00000000-0005-0000-0000-000057030000}"/>
    <cellStyle name="Įprastas 10 3 4 6" xfId="395" xr:uid="{00000000-0005-0000-0000-000058030000}"/>
    <cellStyle name="Įprastas 10 3 4 6 2" xfId="9406" xr:uid="{00000000-0005-0000-0000-000059030000}"/>
    <cellStyle name="Įprastas 10 3 4 6 3" xfId="18360" xr:uid="{00000000-0005-0000-0000-00005A030000}"/>
    <cellStyle name="Įprastas 10 3 4 7" xfId="398" xr:uid="{00000000-0005-0000-0000-00005B030000}"/>
    <cellStyle name="Įprastas 10 3 4 7 2" xfId="9407" xr:uid="{00000000-0005-0000-0000-00005C030000}"/>
    <cellStyle name="Įprastas 10 3 4 7 3" xfId="18361" xr:uid="{00000000-0005-0000-0000-00005D030000}"/>
    <cellStyle name="Įprastas 10 3 4 8" xfId="88" xr:uid="{00000000-0005-0000-0000-00005E030000}"/>
    <cellStyle name="Įprastas 10 3 4 8 2" xfId="9408" xr:uid="{00000000-0005-0000-0000-00005F030000}"/>
    <cellStyle name="Įprastas 10 3 4 8 3" xfId="18362" xr:uid="{00000000-0005-0000-0000-000060030000}"/>
    <cellStyle name="Įprastas 10 3 4 9" xfId="44" xr:uid="{00000000-0005-0000-0000-000061030000}"/>
    <cellStyle name="Įprastas 10 3 4 9 2" xfId="9409" xr:uid="{00000000-0005-0000-0000-000062030000}"/>
    <cellStyle name="Įprastas 10 3 4 9 3" xfId="18363" xr:uid="{00000000-0005-0000-0000-000063030000}"/>
    <cellStyle name="Įprastas 10 3 5" xfId="686" xr:uid="{00000000-0005-0000-0000-000064030000}"/>
    <cellStyle name="Įprastas 10 3 5 2" xfId="9410" xr:uid="{00000000-0005-0000-0000-000065030000}"/>
    <cellStyle name="Įprastas 10 3 5 3" xfId="17632" xr:uid="{00000000-0005-0000-0000-000066030000}"/>
    <cellStyle name="Įprastas 10 3 6" xfId="687" xr:uid="{00000000-0005-0000-0000-000067030000}"/>
    <cellStyle name="Įprastas 10 3 6 2" xfId="9411" xr:uid="{00000000-0005-0000-0000-000068030000}"/>
    <cellStyle name="Įprastas 10 3 6 3" xfId="18364" xr:uid="{00000000-0005-0000-0000-000069030000}"/>
    <cellStyle name="Įprastas 10 3 7" xfId="688" xr:uid="{00000000-0005-0000-0000-00006A030000}"/>
    <cellStyle name="Įprastas 10 3 7 2" xfId="9412" xr:uid="{00000000-0005-0000-0000-00006B030000}"/>
    <cellStyle name="Įprastas 10 3 7 3" xfId="18365" xr:uid="{00000000-0005-0000-0000-00006C030000}"/>
    <cellStyle name="Įprastas 10 3 8" xfId="690" xr:uid="{00000000-0005-0000-0000-00006D030000}"/>
    <cellStyle name="Įprastas 10 3 8 2" xfId="9413" xr:uid="{00000000-0005-0000-0000-00006E030000}"/>
    <cellStyle name="Įprastas 10 3 8 3" xfId="18366" xr:uid="{00000000-0005-0000-0000-00006F030000}"/>
    <cellStyle name="Įprastas 10 3 9" xfId="691" xr:uid="{00000000-0005-0000-0000-000070030000}"/>
    <cellStyle name="Įprastas 10 3 9 2" xfId="9414" xr:uid="{00000000-0005-0000-0000-000071030000}"/>
    <cellStyle name="Įprastas 10 3 9 3" xfId="18367" xr:uid="{00000000-0005-0000-0000-000072030000}"/>
    <cellStyle name="Įprastas 10 4" xfId="24" xr:uid="{00000000-0005-0000-0000-000073030000}"/>
    <cellStyle name="Įprastas 10 4 10" xfId="696" xr:uid="{00000000-0005-0000-0000-000074030000}"/>
    <cellStyle name="Įprastas 10 4 10 2" xfId="9415" xr:uid="{00000000-0005-0000-0000-000075030000}"/>
    <cellStyle name="Įprastas 10 4 10 3" xfId="18368" xr:uid="{00000000-0005-0000-0000-000076030000}"/>
    <cellStyle name="Įprastas 10 4 11" xfId="698" xr:uid="{00000000-0005-0000-0000-000077030000}"/>
    <cellStyle name="Įprastas 10 4 11 2" xfId="9416" xr:uid="{00000000-0005-0000-0000-000078030000}"/>
    <cellStyle name="Įprastas 10 4 11 3" xfId="18369" xr:uid="{00000000-0005-0000-0000-000079030000}"/>
    <cellStyle name="Įprastas 10 4 12" xfId="13" xr:uid="{00000000-0005-0000-0000-00007A030000}"/>
    <cellStyle name="Įprastas 10 4 12 2" xfId="9417" xr:uid="{00000000-0005-0000-0000-00007B030000}"/>
    <cellStyle name="Įprastas 10 4 12 3" xfId="18370" xr:uid="{00000000-0005-0000-0000-00007C030000}"/>
    <cellStyle name="Įprastas 10 4 13" xfId="32" xr:uid="{00000000-0005-0000-0000-00007D030000}"/>
    <cellStyle name="Įprastas 10 4 13 2" xfId="9418" xr:uid="{00000000-0005-0000-0000-00007E030000}"/>
    <cellStyle name="Įprastas 10 4 13 3" xfId="18371" xr:uid="{00000000-0005-0000-0000-00007F030000}"/>
    <cellStyle name="Įprastas 10 4 14" xfId="700" xr:uid="{00000000-0005-0000-0000-000080030000}"/>
    <cellStyle name="Įprastas 10 4 14 2" xfId="9419" xr:uid="{00000000-0005-0000-0000-000081030000}"/>
    <cellStyle name="Įprastas 10 4 14 3" xfId="18372" xr:uid="{00000000-0005-0000-0000-000082030000}"/>
    <cellStyle name="Įprastas 10 4 15" xfId="701" xr:uid="{00000000-0005-0000-0000-000083030000}"/>
    <cellStyle name="Įprastas 10 4 15 2" xfId="9420" xr:uid="{00000000-0005-0000-0000-000084030000}"/>
    <cellStyle name="Įprastas 10 4 15 3" xfId="18373" xr:uid="{00000000-0005-0000-0000-000085030000}"/>
    <cellStyle name="Įprastas 10 4 16" xfId="702" xr:uid="{00000000-0005-0000-0000-000086030000}"/>
    <cellStyle name="Įprastas 10 4 16 2" xfId="9421" xr:uid="{00000000-0005-0000-0000-000087030000}"/>
    <cellStyle name="Įprastas 10 4 16 3" xfId="18374" xr:uid="{00000000-0005-0000-0000-000088030000}"/>
    <cellStyle name="Įprastas 10 4 17" xfId="703" xr:uid="{00000000-0005-0000-0000-000089030000}"/>
    <cellStyle name="Įprastas 10 4 17 2" xfId="9422" xr:uid="{00000000-0005-0000-0000-00008A030000}"/>
    <cellStyle name="Įprastas 10 4 17 3" xfId="18375" xr:uid="{00000000-0005-0000-0000-00008B030000}"/>
    <cellStyle name="Įprastas 10 4 18" xfId="8712" xr:uid="{00000000-0005-0000-0000-00008C030000}"/>
    <cellStyle name="Įprastas 10 4 19" xfId="17155" xr:uid="{00000000-0005-0000-0000-00008D030000}"/>
    <cellStyle name="Įprastas 10 4 2" xfId="158" xr:uid="{00000000-0005-0000-0000-00008E030000}"/>
    <cellStyle name="Įprastas 10 4 2 10" xfId="704" xr:uid="{00000000-0005-0000-0000-00008F030000}"/>
    <cellStyle name="Įprastas 10 4 2 10 2" xfId="9423" xr:uid="{00000000-0005-0000-0000-000090030000}"/>
    <cellStyle name="Įprastas 10 4 2 10 3" xfId="18376" xr:uid="{00000000-0005-0000-0000-000091030000}"/>
    <cellStyle name="Įprastas 10 4 2 11" xfId="705" xr:uid="{00000000-0005-0000-0000-000092030000}"/>
    <cellStyle name="Įprastas 10 4 2 11 2" xfId="9424" xr:uid="{00000000-0005-0000-0000-000093030000}"/>
    <cellStyle name="Įprastas 10 4 2 11 3" xfId="18377" xr:uid="{00000000-0005-0000-0000-000094030000}"/>
    <cellStyle name="Įprastas 10 4 2 12" xfId="706" xr:uid="{00000000-0005-0000-0000-000095030000}"/>
    <cellStyle name="Įprastas 10 4 2 12 2" xfId="9425" xr:uid="{00000000-0005-0000-0000-000096030000}"/>
    <cellStyle name="Įprastas 10 4 2 12 3" xfId="18378" xr:uid="{00000000-0005-0000-0000-000097030000}"/>
    <cellStyle name="Įprastas 10 4 2 13" xfId="707" xr:uid="{00000000-0005-0000-0000-000098030000}"/>
    <cellStyle name="Įprastas 10 4 2 13 2" xfId="9426" xr:uid="{00000000-0005-0000-0000-000099030000}"/>
    <cellStyle name="Įprastas 10 4 2 13 3" xfId="18379" xr:uid="{00000000-0005-0000-0000-00009A030000}"/>
    <cellStyle name="Įprastas 10 4 2 14" xfId="709" xr:uid="{00000000-0005-0000-0000-00009B030000}"/>
    <cellStyle name="Įprastas 10 4 2 14 2" xfId="9427" xr:uid="{00000000-0005-0000-0000-00009C030000}"/>
    <cellStyle name="Įprastas 10 4 2 14 3" xfId="18380" xr:uid="{00000000-0005-0000-0000-00009D030000}"/>
    <cellStyle name="Įprastas 10 4 2 15" xfId="711" xr:uid="{00000000-0005-0000-0000-00009E030000}"/>
    <cellStyle name="Įprastas 10 4 2 15 2" xfId="9428" xr:uid="{00000000-0005-0000-0000-00009F030000}"/>
    <cellStyle name="Įprastas 10 4 2 15 3" xfId="18381" xr:uid="{00000000-0005-0000-0000-0000A0030000}"/>
    <cellStyle name="Įprastas 10 4 2 16" xfId="713" xr:uid="{00000000-0005-0000-0000-0000A1030000}"/>
    <cellStyle name="Įprastas 10 4 2 16 2" xfId="9429" xr:uid="{00000000-0005-0000-0000-0000A2030000}"/>
    <cellStyle name="Įprastas 10 4 2 16 3" xfId="18382" xr:uid="{00000000-0005-0000-0000-0000A3030000}"/>
    <cellStyle name="Įprastas 10 4 2 17" xfId="8919" xr:uid="{00000000-0005-0000-0000-0000A4030000}"/>
    <cellStyle name="Įprastas 10 4 2 18" xfId="17357" xr:uid="{00000000-0005-0000-0000-0000A5030000}"/>
    <cellStyle name="Įprastas 10 4 2 2" xfId="544" xr:uid="{00000000-0005-0000-0000-0000A6030000}"/>
    <cellStyle name="Įprastas 10 4 2 2 2" xfId="9430" xr:uid="{00000000-0005-0000-0000-0000A7030000}"/>
    <cellStyle name="Įprastas 10 4 2 2 3" xfId="17799" xr:uid="{00000000-0005-0000-0000-0000A8030000}"/>
    <cellStyle name="Įprastas 10 4 2 3" xfId="548" xr:uid="{00000000-0005-0000-0000-0000A9030000}"/>
    <cellStyle name="Įprastas 10 4 2 3 2" xfId="9431" xr:uid="{00000000-0005-0000-0000-0000AA030000}"/>
    <cellStyle name="Įprastas 10 4 2 3 3" xfId="18383" xr:uid="{00000000-0005-0000-0000-0000AB030000}"/>
    <cellStyle name="Įprastas 10 4 2 4" xfId="552" xr:uid="{00000000-0005-0000-0000-0000AC030000}"/>
    <cellStyle name="Įprastas 10 4 2 4 2" xfId="9432" xr:uid="{00000000-0005-0000-0000-0000AD030000}"/>
    <cellStyle name="Įprastas 10 4 2 4 3" xfId="18384" xr:uid="{00000000-0005-0000-0000-0000AE030000}"/>
    <cellStyle name="Įprastas 10 4 2 5" xfId="554" xr:uid="{00000000-0005-0000-0000-0000AF030000}"/>
    <cellStyle name="Įprastas 10 4 2 5 2" xfId="9433" xr:uid="{00000000-0005-0000-0000-0000B0030000}"/>
    <cellStyle name="Įprastas 10 4 2 5 3" xfId="18385" xr:uid="{00000000-0005-0000-0000-0000B1030000}"/>
    <cellStyle name="Įprastas 10 4 2 6" xfId="556" xr:uid="{00000000-0005-0000-0000-0000B2030000}"/>
    <cellStyle name="Įprastas 10 4 2 6 2" xfId="9434" xr:uid="{00000000-0005-0000-0000-0000B3030000}"/>
    <cellStyle name="Įprastas 10 4 2 6 3" xfId="18386" xr:uid="{00000000-0005-0000-0000-0000B4030000}"/>
    <cellStyle name="Įprastas 10 4 2 7" xfId="558" xr:uid="{00000000-0005-0000-0000-0000B5030000}"/>
    <cellStyle name="Įprastas 10 4 2 7 2" xfId="9435" xr:uid="{00000000-0005-0000-0000-0000B6030000}"/>
    <cellStyle name="Įprastas 10 4 2 7 3" xfId="18387" xr:uid="{00000000-0005-0000-0000-0000B7030000}"/>
    <cellStyle name="Įprastas 10 4 2 8" xfId="714" xr:uid="{00000000-0005-0000-0000-0000B8030000}"/>
    <cellStyle name="Įprastas 10 4 2 8 2" xfId="9436" xr:uid="{00000000-0005-0000-0000-0000B9030000}"/>
    <cellStyle name="Įprastas 10 4 2 8 3" xfId="18388" xr:uid="{00000000-0005-0000-0000-0000BA030000}"/>
    <cellStyle name="Įprastas 10 4 2 9" xfId="715" xr:uid="{00000000-0005-0000-0000-0000BB030000}"/>
    <cellStyle name="Įprastas 10 4 2 9 2" xfId="9437" xr:uid="{00000000-0005-0000-0000-0000BC030000}"/>
    <cellStyle name="Įprastas 10 4 2 9 3" xfId="18389" xr:uid="{00000000-0005-0000-0000-0000BD030000}"/>
    <cellStyle name="Įprastas 10 4 3" xfId="719" xr:uid="{00000000-0005-0000-0000-0000BE030000}"/>
    <cellStyle name="Įprastas 10 4 3 2" xfId="9438" xr:uid="{00000000-0005-0000-0000-0000BF030000}"/>
    <cellStyle name="Įprastas 10 4 3 3" xfId="17686" xr:uid="{00000000-0005-0000-0000-0000C0030000}"/>
    <cellStyle name="Įprastas 10 4 4" xfId="723" xr:uid="{00000000-0005-0000-0000-0000C1030000}"/>
    <cellStyle name="Įprastas 10 4 4 2" xfId="9439" xr:uid="{00000000-0005-0000-0000-0000C2030000}"/>
    <cellStyle name="Įprastas 10 4 4 3" xfId="18390" xr:uid="{00000000-0005-0000-0000-0000C3030000}"/>
    <cellStyle name="Įprastas 10 4 5" xfId="728" xr:uid="{00000000-0005-0000-0000-0000C4030000}"/>
    <cellStyle name="Įprastas 10 4 5 2" xfId="9440" xr:uid="{00000000-0005-0000-0000-0000C5030000}"/>
    <cellStyle name="Įprastas 10 4 5 3" xfId="18391" xr:uid="{00000000-0005-0000-0000-0000C6030000}"/>
    <cellStyle name="Įprastas 10 4 6" xfId="734" xr:uid="{00000000-0005-0000-0000-0000C7030000}"/>
    <cellStyle name="Įprastas 10 4 6 2" xfId="9441" xr:uid="{00000000-0005-0000-0000-0000C8030000}"/>
    <cellStyle name="Įprastas 10 4 6 3" xfId="18392" xr:uid="{00000000-0005-0000-0000-0000C9030000}"/>
    <cellStyle name="Įprastas 10 4 7" xfId="739" xr:uid="{00000000-0005-0000-0000-0000CA030000}"/>
    <cellStyle name="Įprastas 10 4 7 2" xfId="9442" xr:uid="{00000000-0005-0000-0000-0000CB030000}"/>
    <cellStyle name="Įprastas 10 4 7 3" xfId="18393" xr:uid="{00000000-0005-0000-0000-0000CC030000}"/>
    <cellStyle name="Įprastas 10 4 8" xfId="744" xr:uid="{00000000-0005-0000-0000-0000CD030000}"/>
    <cellStyle name="Įprastas 10 4 8 2" xfId="9443" xr:uid="{00000000-0005-0000-0000-0000CE030000}"/>
    <cellStyle name="Įprastas 10 4 8 3" xfId="18394" xr:uid="{00000000-0005-0000-0000-0000CF030000}"/>
    <cellStyle name="Įprastas 10 4 9" xfId="746" xr:uid="{00000000-0005-0000-0000-0000D0030000}"/>
    <cellStyle name="Įprastas 10 4 9 2" xfId="9444" xr:uid="{00000000-0005-0000-0000-0000D1030000}"/>
    <cellStyle name="Įprastas 10 4 9 3" xfId="18395" xr:uid="{00000000-0005-0000-0000-0000D2030000}"/>
    <cellStyle name="Įprastas 10 5" xfId="69" xr:uid="{00000000-0005-0000-0000-0000D3030000}"/>
    <cellStyle name="Įprastas 10 5 10" xfId="751" xr:uid="{00000000-0005-0000-0000-0000D4030000}"/>
    <cellStyle name="Įprastas 10 5 10 2" xfId="9445" xr:uid="{00000000-0005-0000-0000-0000D5030000}"/>
    <cellStyle name="Įprastas 10 5 10 3" xfId="18396" xr:uid="{00000000-0005-0000-0000-0000D6030000}"/>
    <cellStyle name="Įprastas 10 5 11" xfId="753" xr:uid="{00000000-0005-0000-0000-0000D7030000}"/>
    <cellStyle name="Įprastas 10 5 11 2" xfId="9446" xr:uid="{00000000-0005-0000-0000-0000D8030000}"/>
    <cellStyle name="Įprastas 10 5 11 3" xfId="18397" xr:uid="{00000000-0005-0000-0000-0000D9030000}"/>
    <cellStyle name="Įprastas 10 5 12" xfId="755" xr:uid="{00000000-0005-0000-0000-0000DA030000}"/>
    <cellStyle name="Įprastas 10 5 12 2" xfId="9447" xr:uid="{00000000-0005-0000-0000-0000DB030000}"/>
    <cellStyle name="Įprastas 10 5 12 3" xfId="18398" xr:uid="{00000000-0005-0000-0000-0000DC030000}"/>
    <cellStyle name="Įprastas 10 5 13" xfId="757" xr:uid="{00000000-0005-0000-0000-0000DD030000}"/>
    <cellStyle name="Įprastas 10 5 13 2" xfId="9448" xr:uid="{00000000-0005-0000-0000-0000DE030000}"/>
    <cellStyle name="Įprastas 10 5 13 3" xfId="18399" xr:uid="{00000000-0005-0000-0000-0000DF030000}"/>
    <cellStyle name="Įprastas 10 5 14" xfId="759" xr:uid="{00000000-0005-0000-0000-0000E0030000}"/>
    <cellStyle name="Įprastas 10 5 14 2" xfId="9449" xr:uid="{00000000-0005-0000-0000-0000E1030000}"/>
    <cellStyle name="Įprastas 10 5 14 3" xfId="18400" xr:uid="{00000000-0005-0000-0000-0000E2030000}"/>
    <cellStyle name="Įprastas 10 5 15" xfId="761" xr:uid="{00000000-0005-0000-0000-0000E3030000}"/>
    <cellStyle name="Įprastas 10 5 15 2" xfId="9450" xr:uid="{00000000-0005-0000-0000-0000E4030000}"/>
    <cellStyle name="Įprastas 10 5 15 3" xfId="18401" xr:uid="{00000000-0005-0000-0000-0000E5030000}"/>
    <cellStyle name="Įprastas 10 5 16" xfId="763" xr:uid="{00000000-0005-0000-0000-0000E6030000}"/>
    <cellStyle name="Įprastas 10 5 16 2" xfId="9451" xr:uid="{00000000-0005-0000-0000-0000E7030000}"/>
    <cellStyle name="Įprastas 10 5 16 3" xfId="18402" xr:uid="{00000000-0005-0000-0000-0000E8030000}"/>
    <cellStyle name="Įprastas 10 5 17" xfId="8822" xr:uid="{00000000-0005-0000-0000-0000E9030000}"/>
    <cellStyle name="Įprastas 10 5 18" xfId="17260" xr:uid="{00000000-0005-0000-0000-0000EA030000}"/>
    <cellStyle name="Įprastas 10 5 2" xfId="84" xr:uid="{00000000-0005-0000-0000-0000EB030000}"/>
    <cellStyle name="Įprastas 10 5 2 2" xfId="9452" xr:uid="{00000000-0005-0000-0000-0000EC030000}"/>
    <cellStyle name="Įprastas 10 5 2 3" xfId="17800" xr:uid="{00000000-0005-0000-0000-0000ED030000}"/>
    <cellStyle name="Įprastas 10 5 3" xfId="35" xr:uid="{00000000-0005-0000-0000-0000EE030000}"/>
    <cellStyle name="Įprastas 10 5 3 2" xfId="9453" xr:uid="{00000000-0005-0000-0000-0000EF030000}"/>
    <cellStyle name="Įprastas 10 5 3 3" xfId="18403" xr:uid="{00000000-0005-0000-0000-0000F0030000}"/>
    <cellStyle name="Įprastas 10 5 4" xfId="135" xr:uid="{00000000-0005-0000-0000-0000F1030000}"/>
    <cellStyle name="Įprastas 10 5 4 2" xfId="9454" xr:uid="{00000000-0005-0000-0000-0000F2030000}"/>
    <cellStyle name="Įprastas 10 5 4 3" xfId="18404" xr:uid="{00000000-0005-0000-0000-0000F3030000}"/>
    <cellStyle name="Įprastas 10 5 5" xfId="143" xr:uid="{00000000-0005-0000-0000-0000F4030000}"/>
    <cellStyle name="Įprastas 10 5 5 2" xfId="9455" xr:uid="{00000000-0005-0000-0000-0000F5030000}"/>
    <cellStyle name="Įprastas 10 5 5 3" xfId="18405" xr:uid="{00000000-0005-0000-0000-0000F6030000}"/>
    <cellStyle name="Įprastas 10 5 6" xfId="61" xr:uid="{00000000-0005-0000-0000-0000F7030000}"/>
    <cellStyle name="Įprastas 10 5 6 2" xfId="9456" xr:uid="{00000000-0005-0000-0000-0000F8030000}"/>
    <cellStyle name="Įprastas 10 5 6 3" xfId="18406" xr:uid="{00000000-0005-0000-0000-0000F9030000}"/>
    <cellStyle name="Įprastas 10 5 7" xfId="23" xr:uid="{00000000-0005-0000-0000-0000FA030000}"/>
    <cellStyle name="Įprastas 10 5 7 2" xfId="9457" xr:uid="{00000000-0005-0000-0000-0000FB030000}"/>
    <cellStyle name="Įprastas 10 5 7 3" xfId="18407" xr:uid="{00000000-0005-0000-0000-0000FC030000}"/>
    <cellStyle name="Įprastas 10 5 8" xfId="68" xr:uid="{00000000-0005-0000-0000-0000FD030000}"/>
    <cellStyle name="Įprastas 10 5 8 2" xfId="9458" xr:uid="{00000000-0005-0000-0000-0000FE030000}"/>
    <cellStyle name="Įprastas 10 5 8 3" xfId="18408" xr:uid="{00000000-0005-0000-0000-0000FF030000}"/>
    <cellStyle name="Įprastas 10 5 9" xfId="75" xr:uid="{00000000-0005-0000-0000-000000040000}"/>
    <cellStyle name="Įprastas 10 5 9 2" xfId="9459" xr:uid="{00000000-0005-0000-0000-000001040000}"/>
    <cellStyle name="Įprastas 10 5 9 3" xfId="18409" xr:uid="{00000000-0005-0000-0000-000002040000}"/>
    <cellStyle name="Įprastas 10 6" xfId="72" xr:uid="{00000000-0005-0000-0000-000003040000}"/>
    <cellStyle name="Įprastas 10 6 10" xfId="765" xr:uid="{00000000-0005-0000-0000-000004040000}"/>
    <cellStyle name="Įprastas 10 6 10 2" xfId="9460" xr:uid="{00000000-0005-0000-0000-000005040000}"/>
    <cellStyle name="Įprastas 10 6 10 3" xfId="18410" xr:uid="{00000000-0005-0000-0000-000006040000}"/>
    <cellStyle name="Įprastas 10 6 11" xfId="769" xr:uid="{00000000-0005-0000-0000-000007040000}"/>
    <cellStyle name="Įprastas 10 6 11 2" xfId="9461" xr:uid="{00000000-0005-0000-0000-000008040000}"/>
    <cellStyle name="Įprastas 10 6 11 3" xfId="18411" xr:uid="{00000000-0005-0000-0000-000009040000}"/>
    <cellStyle name="Įprastas 10 6 12" xfId="772" xr:uid="{00000000-0005-0000-0000-00000A040000}"/>
    <cellStyle name="Įprastas 10 6 12 2" xfId="9462" xr:uid="{00000000-0005-0000-0000-00000B040000}"/>
    <cellStyle name="Įprastas 10 6 12 3" xfId="18412" xr:uid="{00000000-0005-0000-0000-00000C040000}"/>
    <cellStyle name="Įprastas 10 6 13" xfId="775" xr:uid="{00000000-0005-0000-0000-00000D040000}"/>
    <cellStyle name="Įprastas 10 6 13 2" xfId="9463" xr:uid="{00000000-0005-0000-0000-00000E040000}"/>
    <cellStyle name="Įprastas 10 6 13 3" xfId="18413" xr:uid="{00000000-0005-0000-0000-00000F040000}"/>
    <cellStyle name="Įprastas 10 6 14" xfId="778" xr:uid="{00000000-0005-0000-0000-000010040000}"/>
    <cellStyle name="Įprastas 10 6 14 2" xfId="9464" xr:uid="{00000000-0005-0000-0000-000011040000}"/>
    <cellStyle name="Įprastas 10 6 14 3" xfId="18414" xr:uid="{00000000-0005-0000-0000-000012040000}"/>
    <cellStyle name="Įprastas 10 6 15" xfId="474" xr:uid="{00000000-0005-0000-0000-000013040000}"/>
    <cellStyle name="Įprastas 10 6 15 2" xfId="9465" xr:uid="{00000000-0005-0000-0000-000014040000}"/>
    <cellStyle name="Įprastas 10 6 15 3" xfId="18415" xr:uid="{00000000-0005-0000-0000-000015040000}"/>
    <cellStyle name="Įprastas 10 6 16" xfId="478" xr:uid="{00000000-0005-0000-0000-000016040000}"/>
    <cellStyle name="Įprastas 10 6 16 2" xfId="9466" xr:uid="{00000000-0005-0000-0000-000017040000}"/>
    <cellStyle name="Įprastas 10 6 16 3" xfId="18416" xr:uid="{00000000-0005-0000-0000-000018040000}"/>
    <cellStyle name="Įprastas 10 6 17" xfId="9025" xr:uid="{00000000-0005-0000-0000-000019040000}"/>
    <cellStyle name="Įprastas 10 6 18" xfId="17462" xr:uid="{00000000-0005-0000-0000-00001A040000}"/>
    <cellStyle name="Įprastas 10 6 2" xfId="405" xr:uid="{00000000-0005-0000-0000-00001B040000}"/>
    <cellStyle name="Įprastas 10 6 2 2" xfId="9467" xr:uid="{00000000-0005-0000-0000-00001C040000}"/>
    <cellStyle name="Įprastas 10 6 2 3" xfId="17801" xr:uid="{00000000-0005-0000-0000-00001D040000}"/>
    <cellStyle name="Įprastas 10 6 3" xfId="445" xr:uid="{00000000-0005-0000-0000-00001E040000}"/>
    <cellStyle name="Įprastas 10 6 3 2" xfId="9468" xr:uid="{00000000-0005-0000-0000-00001F040000}"/>
    <cellStyle name="Įprastas 10 6 3 3" xfId="18417" xr:uid="{00000000-0005-0000-0000-000020040000}"/>
    <cellStyle name="Įprastas 10 6 4" xfId="95" xr:uid="{00000000-0005-0000-0000-000021040000}"/>
    <cellStyle name="Įprastas 10 6 4 2" xfId="9469" xr:uid="{00000000-0005-0000-0000-000022040000}"/>
    <cellStyle name="Įprastas 10 6 4 3" xfId="18418" xr:uid="{00000000-0005-0000-0000-000023040000}"/>
    <cellStyle name="Įprastas 10 6 5" xfId="8" xr:uid="{00000000-0005-0000-0000-000024040000}"/>
    <cellStyle name="Įprastas 10 6 5 2" xfId="9470" xr:uid="{00000000-0005-0000-0000-000025040000}"/>
    <cellStyle name="Įprastas 10 6 5 3" xfId="18419" xr:uid="{00000000-0005-0000-0000-000026040000}"/>
    <cellStyle name="Įprastas 10 6 6" xfId="450" xr:uid="{00000000-0005-0000-0000-000027040000}"/>
    <cellStyle name="Įprastas 10 6 6 2" xfId="9471" xr:uid="{00000000-0005-0000-0000-000028040000}"/>
    <cellStyle name="Įprastas 10 6 6 3" xfId="18420" xr:uid="{00000000-0005-0000-0000-000029040000}"/>
    <cellStyle name="Įprastas 10 6 7" xfId="459" xr:uid="{00000000-0005-0000-0000-00002A040000}"/>
    <cellStyle name="Įprastas 10 6 7 2" xfId="9472" xr:uid="{00000000-0005-0000-0000-00002B040000}"/>
    <cellStyle name="Įprastas 10 6 7 3" xfId="18421" xr:uid="{00000000-0005-0000-0000-00002C040000}"/>
    <cellStyle name="Įprastas 10 6 8" xfId="490" xr:uid="{00000000-0005-0000-0000-00002D040000}"/>
    <cellStyle name="Įprastas 10 6 8 2" xfId="9473" xr:uid="{00000000-0005-0000-0000-00002E040000}"/>
    <cellStyle name="Įprastas 10 6 8 3" xfId="18422" xr:uid="{00000000-0005-0000-0000-00002F040000}"/>
    <cellStyle name="Įprastas 10 6 9" xfId="499" xr:uid="{00000000-0005-0000-0000-000030040000}"/>
    <cellStyle name="Įprastas 10 6 9 2" xfId="9474" xr:uid="{00000000-0005-0000-0000-000031040000}"/>
    <cellStyle name="Įprastas 10 6 9 3" xfId="18423" xr:uid="{00000000-0005-0000-0000-000032040000}"/>
    <cellStyle name="Įprastas 10 7" xfId="779" xr:uid="{00000000-0005-0000-0000-000033040000}"/>
    <cellStyle name="Įprastas 10 7 2" xfId="9475" xr:uid="{00000000-0005-0000-0000-000034040000}"/>
    <cellStyle name="Įprastas 10 7 3" xfId="17589" xr:uid="{00000000-0005-0000-0000-000035040000}"/>
    <cellStyle name="Įprastas 10 8" xfId="780" xr:uid="{00000000-0005-0000-0000-000036040000}"/>
    <cellStyle name="Įprastas 10 8 2" xfId="9476" xr:uid="{00000000-0005-0000-0000-000037040000}"/>
    <cellStyle name="Įprastas 10 8 3" xfId="18424" xr:uid="{00000000-0005-0000-0000-000038040000}"/>
    <cellStyle name="Įprastas 10 9" xfId="781" xr:uid="{00000000-0005-0000-0000-000039040000}"/>
    <cellStyle name="Įprastas 10 9 2" xfId="9477" xr:uid="{00000000-0005-0000-0000-00003A040000}"/>
    <cellStyle name="Įprastas 10 9 3" xfId="18425" xr:uid="{00000000-0005-0000-0000-00003B040000}"/>
    <cellStyle name="Įprastas 11" xfId="785" xr:uid="{00000000-0005-0000-0000-00003C040000}"/>
    <cellStyle name="Įprastas 11 10" xfId="171" xr:uid="{00000000-0005-0000-0000-00003D040000}"/>
    <cellStyle name="Įprastas 11 10 2" xfId="9478" xr:uid="{00000000-0005-0000-0000-00003E040000}"/>
    <cellStyle name="Įprastas 11 10 3" xfId="18426" xr:uid="{00000000-0005-0000-0000-00003F040000}"/>
    <cellStyle name="Įprastas 11 11" xfId="176" xr:uid="{00000000-0005-0000-0000-000040040000}"/>
    <cellStyle name="Įprastas 11 11 2" xfId="9479" xr:uid="{00000000-0005-0000-0000-000041040000}"/>
    <cellStyle name="Įprastas 11 11 3" xfId="18427" xr:uid="{00000000-0005-0000-0000-000042040000}"/>
    <cellStyle name="Įprastas 11 12" xfId="180" xr:uid="{00000000-0005-0000-0000-000043040000}"/>
    <cellStyle name="Įprastas 11 12 2" xfId="9480" xr:uid="{00000000-0005-0000-0000-000044040000}"/>
    <cellStyle name="Įprastas 11 12 3" xfId="18428" xr:uid="{00000000-0005-0000-0000-000045040000}"/>
    <cellStyle name="Įprastas 11 13" xfId="185" xr:uid="{00000000-0005-0000-0000-000046040000}"/>
    <cellStyle name="Įprastas 11 13 2" xfId="9481" xr:uid="{00000000-0005-0000-0000-000047040000}"/>
    <cellStyle name="Įprastas 11 13 3" xfId="18429" xr:uid="{00000000-0005-0000-0000-000048040000}"/>
    <cellStyle name="Įprastas 11 14" xfId="188" xr:uid="{00000000-0005-0000-0000-000049040000}"/>
    <cellStyle name="Įprastas 11 14 2" xfId="9482" xr:uid="{00000000-0005-0000-0000-00004A040000}"/>
    <cellStyle name="Įprastas 11 14 3" xfId="18430" xr:uid="{00000000-0005-0000-0000-00004B040000}"/>
    <cellStyle name="Įprastas 11 15" xfId="191" xr:uid="{00000000-0005-0000-0000-00004C040000}"/>
    <cellStyle name="Įprastas 11 15 2" xfId="9483" xr:uid="{00000000-0005-0000-0000-00004D040000}"/>
    <cellStyle name="Įprastas 11 15 3" xfId="18431" xr:uid="{00000000-0005-0000-0000-00004E040000}"/>
    <cellStyle name="Įprastas 11 16" xfId="37" xr:uid="{00000000-0005-0000-0000-00004F040000}"/>
    <cellStyle name="Įprastas 11 16 2" xfId="9484" xr:uid="{00000000-0005-0000-0000-000050040000}"/>
    <cellStyle name="Įprastas 11 16 3" xfId="18432" xr:uid="{00000000-0005-0000-0000-000051040000}"/>
    <cellStyle name="Įprastas 11 17" xfId="782" xr:uid="{00000000-0005-0000-0000-000052040000}"/>
    <cellStyle name="Įprastas 11 17 2" xfId="9485" xr:uid="{00000000-0005-0000-0000-000053040000}"/>
    <cellStyle name="Įprastas 11 17 3" xfId="18433" xr:uid="{00000000-0005-0000-0000-000054040000}"/>
    <cellStyle name="Įprastas 11 18" xfId="786" xr:uid="{00000000-0005-0000-0000-000055040000}"/>
    <cellStyle name="Įprastas 11 18 2" xfId="9486" xr:uid="{00000000-0005-0000-0000-000056040000}"/>
    <cellStyle name="Įprastas 11 18 3" xfId="18434" xr:uid="{00000000-0005-0000-0000-000057040000}"/>
    <cellStyle name="Įprastas 11 19" xfId="788" xr:uid="{00000000-0005-0000-0000-000058040000}"/>
    <cellStyle name="Įprastas 11 19 2" xfId="9487" xr:uid="{00000000-0005-0000-0000-000059040000}"/>
    <cellStyle name="Įprastas 11 19 3" xfId="18435" xr:uid="{00000000-0005-0000-0000-00005A040000}"/>
    <cellStyle name="Įprastas 11 2" xfId="4" xr:uid="{00000000-0005-0000-0000-00005B040000}"/>
    <cellStyle name="Įprastas 11 2 10" xfId="789" xr:uid="{00000000-0005-0000-0000-00005C040000}"/>
    <cellStyle name="Įprastas 11 2 10 2" xfId="9488" xr:uid="{00000000-0005-0000-0000-00005D040000}"/>
    <cellStyle name="Įprastas 11 2 10 3" xfId="18436" xr:uid="{00000000-0005-0000-0000-00005E040000}"/>
    <cellStyle name="Įprastas 11 2 11" xfId="790" xr:uid="{00000000-0005-0000-0000-00005F040000}"/>
    <cellStyle name="Įprastas 11 2 11 2" xfId="9489" xr:uid="{00000000-0005-0000-0000-000060040000}"/>
    <cellStyle name="Įprastas 11 2 11 3" xfId="18437" xr:uid="{00000000-0005-0000-0000-000061040000}"/>
    <cellStyle name="Įprastas 11 2 12" xfId="791" xr:uid="{00000000-0005-0000-0000-000062040000}"/>
    <cellStyle name="Įprastas 11 2 12 2" xfId="9490" xr:uid="{00000000-0005-0000-0000-000063040000}"/>
    <cellStyle name="Įprastas 11 2 12 3" xfId="18438" xr:uid="{00000000-0005-0000-0000-000064040000}"/>
    <cellStyle name="Įprastas 11 2 13" xfId="792" xr:uid="{00000000-0005-0000-0000-000065040000}"/>
    <cellStyle name="Įprastas 11 2 13 2" xfId="9491" xr:uid="{00000000-0005-0000-0000-000066040000}"/>
    <cellStyle name="Įprastas 11 2 13 3" xfId="18439" xr:uid="{00000000-0005-0000-0000-000067040000}"/>
    <cellStyle name="Įprastas 11 2 14" xfId="793" xr:uid="{00000000-0005-0000-0000-000068040000}"/>
    <cellStyle name="Įprastas 11 2 14 2" xfId="9492" xr:uid="{00000000-0005-0000-0000-000069040000}"/>
    <cellStyle name="Įprastas 11 2 14 3" xfId="18440" xr:uid="{00000000-0005-0000-0000-00006A040000}"/>
    <cellStyle name="Įprastas 11 2 15" xfId="597" xr:uid="{00000000-0005-0000-0000-00006B040000}"/>
    <cellStyle name="Įprastas 11 2 15 2" xfId="9493" xr:uid="{00000000-0005-0000-0000-00006C040000}"/>
    <cellStyle name="Įprastas 11 2 15 3" xfId="18441" xr:uid="{00000000-0005-0000-0000-00006D040000}"/>
    <cellStyle name="Įprastas 11 2 16" xfId="603" xr:uid="{00000000-0005-0000-0000-00006E040000}"/>
    <cellStyle name="Įprastas 11 2 16 2" xfId="9494" xr:uid="{00000000-0005-0000-0000-00006F040000}"/>
    <cellStyle name="Įprastas 11 2 16 3" xfId="18442" xr:uid="{00000000-0005-0000-0000-000070040000}"/>
    <cellStyle name="Įprastas 11 2 17" xfId="610" xr:uid="{00000000-0005-0000-0000-000071040000}"/>
    <cellStyle name="Įprastas 11 2 17 2" xfId="9495" xr:uid="{00000000-0005-0000-0000-000072040000}"/>
    <cellStyle name="Įprastas 11 2 17 3" xfId="18443" xr:uid="{00000000-0005-0000-0000-000073040000}"/>
    <cellStyle name="Įprastas 11 2 18" xfId="616" xr:uid="{00000000-0005-0000-0000-000074040000}"/>
    <cellStyle name="Įprastas 11 2 18 2" xfId="9496" xr:uid="{00000000-0005-0000-0000-000075040000}"/>
    <cellStyle name="Įprastas 11 2 18 3" xfId="18444" xr:uid="{00000000-0005-0000-0000-000076040000}"/>
    <cellStyle name="Įprastas 11 2 19" xfId="621" xr:uid="{00000000-0005-0000-0000-000077040000}"/>
    <cellStyle name="Įprastas 11 2 19 2" xfId="9497" xr:uid="{00000000-0005-0000-0000-000078040000}"/>
    <cellStyle name="Įprastas 11 2 19 3" xfId="18445" xr:uid="{00000000-0005-0000-0000-000079040000}"/>
    <cellStyle name="Įprastas 11 2 2" xfId="796" xr:uid="{00000000-0005-0000-0000-00007A040000}"/>
    <cellStyle name="Įprastas 11 2 2 10" xfId="798" xr:uid="{00000000-0005-0000-0000-00007B040000}"/>
    <cellStyle name="Įprastas 11 2 2 10 2" xfId="9498" xr:uid="{00000000-0005-0000-0000-00007C040000}"/>
    <cellStyle name="Įprastas 11 2 2 10 3" xfId="18446" xr:uid="{00000000-0005-0000-0000-00007D040000}"/>
    <cellStyle name="Įprastas 11 2 2 11" xfId="800" xr:uid="{00000000-0005-0000-0000-00007E040000}"/>
    <cellStyle name="Įprastas 11 2 2 11 2" xfId="9499" xr:uid="{00000000-0005-0000-0000-00007F040000}"/>
    <cellStyle name="Įprastas 11 2 2 11 3" xfId="18447" xr:uid="{00000000-0005-0000-0000-000080040000}"/>
    <cellStyle name="Įprastas 11 2 2 12" xfId="672" xr:uid="{00000000-0005-0000-0000-000081040000}"/>
    <cellStyle name="Įprastas 11 2 2 12 2" xfId="9500" xr:uid="{00000000-0005-0000-0000-000082040000}"/>
    <cellStyle name="Įprastas 11 2 2 12 3" xfId="18448" xr:uid="{00000000-0005-0000-0000-000083040000}"/>
    <cellStyle name="Įprastas 11 2 2 13" xfId="105" xr:uid="{00000000-0005-0000-0000-000084040000}"/>
    <cellStyle name="Įprastas 11 2 2 13 2" xfId="9501" xr:uid="{00000000-0005-0000-0000-000085040000}"/>
    <cellStyle name="Įprastas 11 2 2 13 3" xfId="18449" xr:uid="{00000000-0005-0000-0000-000086040000}"/>
    <cellStyle name="Įprastas 11 2 2 14" xfId="674" xr:uid="{00000000-0005-0000-0000-000087040000}"/>
    <cellStyle name="Įprastas 11 2 2 14 2" xfId="9502" xr:uid="{00000000-0005-0000-0000-000088040000}"/>
    <cellStyle name="Įprastas 11 2 2 14 3" xfId="18450" xr:uid="{00000000-0005-0000-0000-000089040000}"/>
    <cellStyle name="Įprastas 11 2 2 15" xfId="677" xr:uid="{00000000-0005-0000-0000-00008A040000}"/>
    <cellStyle name="Įprastas 11 2 2 15 2" xfId="9503" xr:uid="{00000000-0005-0000-0000-00008B040000}"/>
    <cellStyle name="Įprastas 11 2 2 15 3" xfId="18451" xr:uid="{00000000-0005-0000-0000-00008C040000}"/>
    <cellStyle name="Įprastas 11 2 2 16" xfId="679" xr:uid="{00000000-0005-0000-0000-00008D040000}"/>
    <cellStyle name="Įprastas 11 2 2 16 2" xfId="9504" xr:uid="{00000000-0005-0000-0000-00008E040000}"/>
    <cellStyle name="Įprastas 11 2 2 16 3" xfId="18452" xr:uid="{00000000-0005-0000-0000-00008F040000}"/>
    <cellStyle name="Įprastas 11 2 2 17" xfId="681" xr:uid="{00000000-0005-0000-0000-000090040000}"/>
    <cellStyle name="Įprastas 11 2 2 17 2" xfId="9505" xr:uid="{00000000-0005-0000-0000-000091040000}"/>
    <cellStyle name="Įprastas 11 2 2 17 3" xfId="18453" xr:uid="{00000000-0005-0000-0000-000092040000}"/>
    <cellStyle name="Įprastas 11 2 2 18" xfId="684" xr:uid="{00000000-0005-0000-0000-000093040000}"/>
    <cellStyle name="Įprastas 11 2 2 18 2" xfId="9506" xr:uid="{00000000-0005-0000-0000-000094040000}"/>
    <cellStyle name="Įprastas 11 2 2 18 3" xfId="18454" xr:uid="{00000000-0005-0000-0000-000095040000}"/>
    <cellStyle name="Įprastas 11 2 2 19" xfId="802" xr:uid="{00000000-0005-0000-0000-000096040000}"/>
    <cellStyle name="Įprastas 11 2 2 19 2" xfId="9507" xr:uid="{00000000-0005-0000-0000-000097040000}"/>
    <cellStyle name="Įprastas 11 2 2 19 3" xfId="18455" xr:uid="{00000000-0005-0000-0000-000098040000}"/>
    <cellStyle name="Įprastas 11 2 2 2" xfId="803" xr:uid="{00000000-0005-0000-0000-000099040000}"/>
    <cellStyle name="Įprastas 11 2 2 2 10" xfId="804" xr:uid="{00000000-0005-0000-0000-00009A040000}"/>
    <cellStyle name="Įprastas 11 2 2 2 10 2" xfId="9508" xr:uid="{00000000-0005-0000-0000-00009B040000}"/>
    <cellStyle name="Įprastas 11 2 2 2 10 3" xfId="18456" xr:uid="{00000000-0005-0000-0000-00009C040000}"/>
    <cellStyle name="Įprastas 11 2 2 2 11" xfId="805" xr:uid="{00000000-0005-0000-0000-00009D040000}"/>
    <cellStyle name="Įprastas 11 2 2 2 11 2" xfId="9509" xr:uid="{00000000-0005-0000-0000-00009E040000}"/>
    <cellStyle name="Įprastas 11 2 2 2 11 3" xfId="18457" xr:uid="{00000000-0005-0000-0000-00009F040000}"/>
    <cellStyle name="Įprastas 11 2 2 2 12" xfId="808" xr:uid="{00000000-0005-0000-0000-0000A0040000}"/>
    <cellStyle name="Įprastas 11 2 2 2 12 2" xfId="9510" xr:uid="{00000000-0005-0000-0000-0000A1040000}"/>
    <cellStyle name="Įprastas 11 2 2 2 12 3" xfId="18458" xr:uid="{00000000-0005-0000-0000-0000A2040000}"/>
    <cellStyle name="Įprastas 11 2 2 2 13" xfId="811" xr:uid="{00000000-0005-0000-0000-0000A3040000}"/>
    <cellStyle name="Įprastas 11 2 2 2 13 2" xfId="9511" xr:uid="{00000000-0005-0000-0000-0000A4040000}"/>
    <cellStyle name="Įprastas 11 2 2 2 13 3" xfId="18459" xr:uid="{00000000-0005-0000-0000-0000A5040000}"/>
    <cellStyle name="Įprastas 11 2 2 2 14" xfId="814" xr:uid="{00000000-0005-0000-0000-0000A6040000}"/>
    <cellStyle name="Įprastas 11 2 2 2 14 2" xfId="9512" xr:uid="{00000000-0005-0000-0000-0000A7040000}"/>
    <cellStyle name="Įprastas 11 2 2 2 14 3" xfId="18460" xr:uid="{00000000-0005-0000-0000-0000A8040000}"/>
    <cellStyle name="Įprastas 11 2 2 2 15" xfId="817" xr:uid="{00000000-0005-0000-0000-0000A9040000}"/>
    <cellStyle name="Įprastas 11 2 2 2 15 2" xfId="9513" xr:uid="{00000000-0005-0000-0000-0000AA040000}"/>
    <cellStyle name="Įprastas 11 2 2 2 15 3" xfId="18461" xr:uid="{00000000-0005-0000-0000-0000AB040000}"/>
    <cellStyle name="Įprastas 11 2 2 2 16" xfId="820" xr:uid="{00000000-0005-0000-0000-0000AC040000}"/>
    <cellStyle name="Įprastas 11 2 2 2 16 2" xfId="9514" xr:uid="{00000000-0005-0000-0000-0000AD040000}"/>
    <cellStyle name="Įprastas 11 2 2 2 16 3" xfId="18462" xr:uid="{00000000-0005-0000-0000-0000AE040000}"/>
    <cellStyle name="Įprastas 11 2 2 2 17" xfId="825" xr:uid="{00000000-0005-0000-0000-0000AF040000}"/>
    <cellStyle name="Įprastas 11 2 2 2 17 2" xfId="9515" xr:uid="{00000000-0005-0000-0000-0000B0040000}"/>
    <cellStyle name="Įprastas 11 2 2 2 17 3" xfId="18463" xr:uid="{00000000-0005-0000-0000-0000B1040000}"/>
    <cellStyle name="Įprastas 11 2 2 2 18" xfId="8778" xr:uid="{00000000-0005-0000-0000-0000B2040000}"/>
    <cellStyle name="Įprastas 11 2 2 2 19" xfId="17221" xr:uid="{00000000-0005-0000-0000-0000B3040000}"/>
    <cellStyle name="Įprastas 11 2 2 2 2" xfId="826" xr:uid="{00000000-0005-0000-0000-0000B4040000}"/>
    <cellStyle name="Įprastas 11 2 2 2 2 10" xfId="828" xr:uid="{00000000-0005-0000-0000-0000B5040000}"/>
    <cellStyle name="Įprastas 11 2 2 2 2 10 2" xfId="9516" xr:uid="{00000000-0005-0000-0000-0000B6040000}"/>
    <cellStyle name="Įprastas 11 2 2 2 2 10 3" xfId="18464" xr:uid="{00000000-0005-0000-0000-0000B7040000}"/>
    <cellStyle name="Įprastas 11 2 2 2 2 11" xfId="831" xr:uid="{00000000-0005-0000-0000-0000B8040000}"/>
    <cellStyle name="Įprastas 11 2 2 2 2 11 2" xfId="9517" xr:uid="{00000000-0005-0000-0000-0000B9040000}"/>
    <cellStyle name="Įprastas 11 2 2 2 2 11 3" xfId="18465" xr:uid="{00000000-0005-0000-0000-0000BA040000}"/>
    <cellStyle name="Įprastas 11 2 2 2 2 12" xfId="834" xr:uid="{00000000-0005-0000-0000-0000BB040000}"/>
    <cellStyle name="Įprastas 11 2 2 2 2 12 2" xfId="9518" xr:uid="{00000000-0005-0000-0000-0000BC040000}"/>
    <cellStyle name="Įprastas 11 2 2 2 2 12 3" xfId="18466" xr:uid="{00000000-0005-0000-0000-0000BD040000}"/>
    <cellStyle name="Įprastas 11 2 2 2 2 13" xfId="837" xr:uid="{00000000-0005-0000-0000-0000BE040000}"/>
    <cellStyle name="Įprastas 11 2 2 2 2 13 2" xfId="9519" xr:uid="{00000000-0005-0000-0000-0000BF040000}"/>
    <cellStyle name="Įprastas 11 2 2 2 2 13 3" xfId="18467" xr:uid="{00000000-0005-0000-0000-0000C0040000}"/>
    <cellStyle name="Įprastas 11 2 2 2 2 14" xfId="840" xr:uid="{00000000-0005-0000-0000-0000C1040000}"/>
    <cellStyle name="Įprastas 11 2 2 2 2 14 2" xfId="9520" xr:uid="{00000000-0005-0000-0000-0000C2040000}"/>
    <cellStyle name="Įprastas 11 2 2 2 2 14 3" xfId="18468" xr:uid="{00000000-0005-0000-0000-0000C3040000}"/>
    <cellStyle name="Įprastas 11 2 2 2 2 15" xfId="843" xr:uid="{00000000-0005-0000-0000-0000C4040000}"/>
    <cellStyle name="Įprastas 11 2 2 2 2 15 2" xfId="9521" xr:uid="{00000000-0005-0000-0000-0000C5040000}"/>
    <cellStyle name="Įprastas 11 2 2 2 2 15 3" xfId="18469" xr:uid="{00000000-0005-0000-0000-0000C6040000}"/>
    <cellStyle name="Įprastas 11 2 2 2 2 16" xfId="579" xr:uid="{00000000-0005-0000-0000-0000C7040000}"/>
    <cellStyle name="Įprastas 11 2 2 2 2 16 2" xfId="9522" xr:uid="{00000000-0005-0000-0000-0000C8040000}"/>
    <cellStyle name="Įprastas 11 2 2 2 2 16 3" xfId="18470" xr:uid="{00000000-0005-0000-0000-0000C9040000}"/>
    <cellStyle name="Įprastas 11 2 2 2 2 17" xfId="8985" xr:uid="{00000000-0005-0000-0000-0000CA040000}"/>
    <cellStyle name="Įprastas 11 2 2 2 2 18" xfId="17423" xr:uid="{00000000-0005-0000-0000-0000CB040000}"/>
    <cellStyle name="Įprastas 11 2 2 2 2 2" xfId="844" xr:uid="{00000000-0005-0000-0000-0000CC040000}"/>
    <cellStyle name="Įprastas 11 2 2 2 2 2 2" xfId="9523" xr:uid="{00000000-0005-0000-0000-0000CD040000}"/>
    <cellStyle name="Įprastas 11 2 2 2 2 2 3" xfId="17802" xr:uid="{00000000-0005-0000-0000-0000CE040000}"/>
    <cellStyle name="Įprastas 11 2 2 2 2 3" xfId="845" xr:uid="{00000000-0005-0000-0000-0000CF040000}"/>
    <cellStyle name="Įprastas 11 2 2 2 2 3 2" xfId="9524" xr:uid="{00000000-0005-0000-0000-0000D0040000}"/>
    <cellStyle name="Įprastas 11 2 2 2 2 3 3" xfId="18471" xr:uid="{00000000-0005-0000-0000-0000D1040000}"/>
    <cellStyle name="Įprastas 11 2 2 2 2 4" xfId="846" xr:uid="{00000000-0005-0000-0000-0000D2040000}"/>
    <cellStyle name="Įprastas 11 2 2 2 2 4 2" xfId="9525" xr:uid="{00000000-0005-0000-0000-0000D3040000}"/>
    <cellStyle name="Įprastas 11 2 2 2 2 4 3" xfId="18472" xr:uid="{00000000-0005-0000-0000-0000D4040000}"/>
    <cellStyle name="Įprastas 11 2 2 2 2 5" xfId="155" xr:uid="{00000000-0005-0000-0000-0000D5040000}"/>
    <cellStyle name="Įprastas 11 2 2 2 2 5 2" xfId="9526" xr:uid="{00000000-0005-0000-0000-0000D6040000}"/>
    <cellStyle name="Įprastas 11 2 2 2 2 5 3" xfId="18473" xr:uid="{00000000-0005-0000-0000-0000D7040000}"/>
    <cellStyle name="Įprastas 11 2 2 2 2 6" xfId="716" xr:uid="{00000000-0005-0000-0000-0000D8040000}"/>
    <cellStyle name="Įprastas 11 2 2 2 2 6 2" xfId="9527" xr:uid="{00000000-0005-0000-0000-0000D9040000}"/>
    <cellStyle name="Įprastas 11 2 2 2 2 6 3" xfId="18474" xr:uid="{00000000-0005-0000-0000-0000DA040000}"/>
    <cellStyle name="Įprastas 11 2 2 2 2 7" xfId="720" xr:uid="{00000000-0005-0000-0000-0000DB040000}"/>
    <cellStyle name="Įprastas 11 2 2 2 2 7 2" xfId="9528" xr:uid="{00000000-0005-0000-0000-0000DC040000}"/>
    <cellStyle name="Įprastas 11 2 2 2 2 7 3" xfId="18475" xr:uid="{00000000-0005-0000-0000-0000DD040000}"/>
    <cellStyle name="Įprastas 11 2 2 2 2 8" xfId="724" xr:uid="{00000000-0005-0000-0000-0000DE040000}"/>
    <cellStyle name="Įprastas 11 2 2 2 2 8 2" xfId="9529" xr:uid="{00000000-0005-0000-0000-0000DF040000}"/>
    <cellStyle name="Įprastas 11 2 2 2 2 8 3" xfId="18476" xr:uid="{00000000-0005-0000-0000-0000E0040000}"/>
    <cellStyle name="Įprastas 11 2 2 2 2 9" xfId="729" xr:uid="{00000000-0005-0000-0000-0000E1040000}"/>
    <cellStyle name="Įprastas 11 2 2 2 2 9 2" xfId="9530" xr:uid="{00000000-0005-0000-0000-0000E2040000}"/>
    <cellStyle name="Įprastas 11 2 2 2 2 9 3" xfId="18477" xr:uid="{00000000-0005-0000-0000-0000E3040000}"/>
    <cellStyle name="Įprastas 11 2 2 2 3" xfId="847" xr:uid="{00000000-0005-0000-0000-0000E4040000}"/>
    <cellStyle name="Įprastas 11 2 2 2 3 2" xfId="9531" xr:uid="{00000000-0005-0000-0000-0000E5040000}"/>
    <cellStyle name="Įprastas 11 2 2 2 3 3" xfId="17752" xr:uid="{00000000-0005-0000-0000-0000E6040000}"/>
    <cellStyle name="Įprastas 11 2 2 2 4" xfId="848" xr:uid="{00000000-0005-0000-0000-0000E7040000}"/>
    <cellStyle name="Įprastas 11 2 2 2 4 2" xfId="9532" xr:uid="{00000000-0005-0000-0000-0000E8040000}"/>
    <cellStyle name="Įprastas 11 2 2 2 4 3" xfId="18478" xr:uid="{00000000-0005-0000-0000-0000E9040000}"/>
    <cellStyle name="Įprastas 11 2 2 2 5" xfId="849" xr:uid="{00000000-0005-0000-0000-0000EA040000}"/>
    <cellStyle name="Įprastas 11 2 2 2 5 2" xfId="9533" xr:uid="{00000000-0005-0000-0000-0000EB040000}"/>
    <cellStyle name="Įprastas 11 2 2 2 5 3" xfId="18479" xr:uid="{00000000-0005-0000-0000-0000EC040000}"/>
    <cellStyle name="Įprastas 11 2 2 2 6" xfId="850" xr:uid="{00000000-0005-0000-0000-0000ED040000}"/>
    <cellStyle name="Įprastas 11 2 2 2 6 2" xfId="9534" xr:uid="{00000000-0005-0000-0000-0000EE040000}"/>
    <cellStyle name="Įprastas 11 2 2 2 6 3" xfId="18480" xr:uid="{00000000-0005-0000-0000-0000EF040000}"/>
    <cellStyle name="Įprastas 11 2 2 2 7" xfId="797" xr:uid="{00000000-0005-0000-0000-0000F0040000}"/>
    <cellStyle name="Įprastas 11 2 2 2 7 2" xfId="9535" xr:uid="{00000000-0005-0000-0000-0000F1040000}"/>
    <cellStyle name="Įprastas 11 2 2 2 7 3" xfId="18481" xr:uid="{00000000-0005-0000-0000-0000F2040000}"/>
    <cellStyle name="Įprastas 11 2 2 2 8" xfId="799" xr:uid="{00000000-0005-0000-0000-0000F3040000}"/>
    <cellStyle name="Įprastas 11 2 2 2 8 2" xfId="9536" xr:uid="{00000000-0005-0000-0000-0000F4040000}"/>
    <cellStyle name="Įprastas 11 2 2 2 8 3" xfId="18482" xr:uid="{00000000-0005-0000-0000-0000F5040000}"/>
    <cellStyle name="Įprastas 11 2 2 2 9" xfId="671" xr:uid="{00000000-0005-0000-0000-0000F6040000}"/>
    <cellStyle name="Įprastas 11 2 2 2 9 2" xfId="9537" xr:uid="{00000000-0005-0000-0000-0000F7040000}"/>
    <cellStyle name="Įprastas 11 2 2 2 9 3" xfId="18483" xr:uid="{00000000-0005-0000-0000-0000F8040000}"/>
    <cellStyle name="Įprastas 11 2 2 20" xfId="676" xr:uid="{00000000-0005-0000-0000-0000F9040000}"/>
    <cellStyle name="Įprastas 11 2 2 21" xfId="8675" xr:uid="{00000000-0005-0000-0000-0000FA040000}"/>
    <cellStyle name="Įprastas 11 2 2 22" xfId="17124" xr:uid="{00000000-0005-0000-0000-0000FB040000}"/>
    <cellStyle name="Įprastas 11 2 2 3" xfId="851" xr:uid="{00000000-0005-0000-0000-0000FC040000}"/>
    <cellStyle name="Įprastas 11 2 2 3 10" xfId="455" xr:uid="{00000000-0005-0000-0000-0000FD040000}"/>
    <cellStyle name="Įprastas 11 2 2 3 10 2" xfId="9538" xr:uid="{00000000-0005-0000-0000-0000FE040000}"/>
    <cellStyle name="Įprastas 11 2 2 3 10 3" xfId="18484" xr:uid="{00000000-0005-0000-0000-0000FF040000}"/>
    <cellStyle name="Įprastas 11 2 2 3 11" xfId="486" xr:uid="{00000000-0005-0000-0000-000000050000}"/>
    <cellStyle name="Įprastas 11 2 2 3 11 2" xfId="9539" xr:uid="{00000000-0005-0000-0000-000001050000}"/>
    <cellStyle name="Įprastas 11 2 2 3 11 3" xfId="18485" xr:uid="{00000000-0005-0000-0000-000002050000}"/>
    <cellStyle name="Įprastas 11 2 2 3 12" xfId="495" xr:uid="{00000000-0005-0000-0000-000003050000}"/>
    <cellStyle name="Įprastas 11 2 2 3 12 2" xfId="9540" xr:uid="{00000000-0005-0000-0000-000004050000}"/>
    <cellStyle name="Įprastas 11 2 2 3 12 3" xfId="18486" xr:uid="{00000000-0005-0000-0000-000005050000}"/>
    <cellStyle name="Įprastas 11 2 2 3 13" xfId="506" xr:uid="{00000000-0005-0000-0000-000006050000}"/>
    <cellStyle name="Įprastas 11 2 2 3 13 2" xfId="9541" xr:uid="{00000000-0005-0000-0000-000007050000}"/>
    <cellStyle name="Įprastas 11 2 2 3 13 3" xfId="18487" xr:uid="{00000000-0005-0000-0000-000008050000}"/>
    <cellStyle name="Įprastas 11 2 2 3 14" xfId="855" xr:uid="{00000000-0005-0000-0000-000009050000}"/>
    <cellStyle name="Įprastas 11 2 2 3 14 2" xfId="9542" xr:uid="{00000000-0005-0000-0000-00000A050000}"/>
    <cellStyle name="Įprastas 11 2 2 3 14 3" xfId="18488" xr:uid="{00000000-0005-0000-0000-00000B050000}"/>
    <cellStyle name="Įprastas 11 2 2 3 15" xfId="857" xr:uid="{00000000-0005-0000-0000-00000C050000}"/>
    <cellStyle name="Įprastas 11 2 2 3 15 2" xfId="9543" xr:uid="{00000000-0005-0000-0000-00000D050000}"/>
    <cellStyle name="Įprastas 11 2 2 3 15 3" xfId="18489" xr:uid="{00000000-0005-0000-0000-00000E050000}"/>
    <cellStyle name="Įprastas 11 2 2 3 16" xfId="859" xr:uid="{00000000-0005-0000-0000-00000F050000}"/>
    <cellStyle name="Įprastas 11 2 2 3 16 2" xfId="9544" xr:uid="{00000000-0005-0000-0000-000010050000}"/>
    <cellStyle name="Įprastas 11 2 2 3 16 3" xfId="18490" xr:uid="{00000000-0005-0000-0000-000011050000}"/>
    <cellStyle name="Įprastas 11 2 2 3 17" xfId="8888" xr:uid="{00000000-0005-0000-0000-000012050000}"/>
    <cellStyle name="Įprastas 11 2 2 3 18" xfId="17326" xr:uid="{00000000-0005-0000-0000-000013050000}"/>
    <cellStyle name="Įprastas 11 2 2 3 2" xfId="807" xr:uid="{00000000-0005-0000-0000-000014050000}"/>
    <cellStyle name="Įprastas 11 2 2 3 2 2" xfId="9545" xr:uid="{00000000-0005-0000-0000-000015050000}"/>
    <cellStyle name="Įprastas 11 2 2 3 2 3" xfId="17803" xr:uid="{00000000-0005-0000-0000-000016050000}"/>
    <cellStyle name="Įprastas 11 2 2 3 3" xfId="810" xr:uid="{00000000-0005-0000-0000-000017050000}"/>
    <cellStyle name="Įprastas 11 2 2 3 3 2" xfId="9546" xr:uid="{00000000-0005-0000-0000-000018050000}"/>
    <cellStyle name="Įprastas 11 2 2 3 3 3" xfId="18491" xr:uid="{00000000-0005-0000-0000-000019050000}"/>
    <cellStyle name="Įprastas 11 2 2 3 4" xfId="813" xr:uid="{00000000-0005-0000-0000-00001A050000}"/>
    <cellStyle name="Įprastas 11 2 2 3 4 2" xfId="9547" xr:uid="{00000000-0005-0000-0000-00001B050000}"/>
    <cellStyle name="Įprastas 11 2 2 3 4 3" xfId="18492" xr:uid="{00000000-0005-0000-0000-00001C050000}"/>
    <cellStyle name="Įprastas 11 2 2 3 5" xfId="816" xr:uid="{00000000-0005-0000-0000-00001D050000}"/>
    <cellStyle name="Įprastas 11 2 2 3 5 2" xfId="9548" xr:uid="{00000000-0005-0000-0000-00001E050000}"/>
    <cellStyle name="Įprastas 11 2 2 3 5 3" xfId="18493" xr:uid="{00000000-0005-0000-0000-00001F050000}"/>
    <cellStyle name="Įprastas 11 2 2 3 6" xfId="819" xr:uid="{00000000-0005-0000-0000-000020050000}"/>
    <cellStyle name="Įprastas 11 2 2 3 6 2" xfId="9549" xr:uid="{00000000-0005-0000-0000-000021050000}"/>
    <cellStyle name="Įprastas 11 2 2 3 6 3" xfId="18494" xr:uid="{00000000-0005-0000-0000-000022050000}"/>
    <cellStyle name="Įprastas 11 2 2 3 7" xfId="822" xr:uid="{00000000-0005-0000-0000-000023050000}"/>
    <cellStyle name="Įprastas 11 2 2 3 7 2" xfId="9550" xr:uid="{00000000-0005-0000-0000-000024050000}"/>
    <cellStyle name="Įprastas 11 2 2 3 7 3" xfId="18495" xr:uid="{00000000-0005-0000-0000-000025050000}"/>
    <cellStyle name="Įprastas 11 2 2 3 8" xfId="256" xr:uid="{00000000-0005-0000-0000-000026050000}"/>
    <cellStyle name="Įprastas 11 2 2 3 8 2" xfId="9551" xr:uid="{00000000-0005-0000-0000-000027050000}"/>
    <cellStyle name="Įprastas 11 2 2 3 8 3" xfId="18496" xr:uid="{00000000-0005-0000-0000-000028050000}"/>
    <cellStyle name="Įprastas 11 2 2 3 9" xfId="362" xr:uid="{00000000-0005-0000-0000-000029050000}"/>
    <cellStyle name="Įprastas 11 2 2 3 9 2" xfId="9552" xr:uid="{00000000-0005-0000-0000-00002A050000}"/>
    <cellStyle name="Įprastas 11 2 2 3 9 3" xfId="18497" xr:uid="{00000000-0005-0000-0000-00002B050000}"/>
    <cellStyle name="Įprastas 11 2 2 4" xfId="93" xr:uid="{00000000-0005-0000-0000-00002C050000}"/>
    <cellStyle name="Įprastas 11 2 2 4 10" xfId="566" xr:uid="{00000000-0005-0000-0000-00002D050000}"/>
    <cellStyle name="Įprastas 11 2 2 4 10 2" xfId="9553" xr:uid="{00000000-0005-0000-0000-00002E050000}"/>
    <cellStyle name="Įprastas 11 2 2 4 10 3" xfId="18498" xr:uid="{00000000-0005-0000-0000-00002F050000}"/>
    <cellStyle name="Įprastas 11 2 2 4 11" xfId="569" xr:uid="{00000000-0005-0000-0000-000030050000}"/>
    <cellStyle name="Įprastas 11 2 2 4 11 2" xfId="9554" xr:uid="{00000000-0005-0000-0000-000031050000}"/>
    <cellStyle name="Įprastas 11 2 2 4 11 3" xfId="18499" xr:uid="{00000000-0005-0000-0000-000032050000}"/>
    <cellStyle name="Įprastas 11 2 2 4 12" xfId="572" xr:uid="{00000000-0005-0000-0000-000033050000}"/>
    <cellStyle name="Įprastas 11 2 2 4 12 2" xfId="9555" xr:uid="{00000000-0005-0000-0000-000034050000}"/>
    <cellStyle name="Įprastas 11 2 2 4 12 3" xfId="18500" xr:uid="{00000000-0005-0000-0000-000035050000}"/>
    <cellStyle name="Įprastas 11 2 2 4 13" xfId="575" xr:uid="{00000000-0005-0000-0000-000036050000}"/>
    <cellStyle name="Įprastas 11 2 2 4 13 2" xfId="9556" xr:uid="{00000000-0005-0000-0000-000037050000}"/>
    <cellStyle name="Įprastas 11 2 2 4 13 3" xfId="18501" xr:uid="{00000000-0005-0000-0000-000038050000}"/>
    <cellStyle name="Įprastas 11 2 2 4 14" xfId="861" xr:uid="{00000000-0005-0000-0000-000039050000}"/>
    <cellStyle name="Įprastas 11 2 2 4 14 2" xfId="9557" xr:uid="{00000000-0005-0000-0000-00003A050000}"/>
    <cellStyle name="Įprastas 11 2 2 4 14 3" xfId="18502" xr:uid="{00000000-0005-0000-0000-00003B050000}"/>
    <cellStyle name="Įprastas 11 2 2 4 15" xfId="863" xr:uid="{00000000-0005-0000-0000-00003C050000}"/>
    <cellStyle name="Įprastas 11 2 2 4 15 2" xfId="9558" xr:uid="{00000000-0005-0000-0000-00003D050000}"/>
    <cellStyle name="Įprastas 11 2 2 4 15 3" xfId="18503" xr:uid="{00000000-0005-0000-0000-00003E050000}"/>
    <cellStyle name="Įprastas 11 2 2 4 16" xfId="645" xr:uid="{00000000-0005-0000-0000-00003F050000}"/>
    <cellStyle name="Įprastas 11 2 2 4 16 2" xfId="9559" xr:uid="{00000000-0005-0000-0000-000040050000}"/>
    <cellStyle name="Įprastas 11 2 2 4 16 3" xfId="18504" xr:uid="{00000000-0005-0000-0000-000041050000}"/>
    <cellStyle name="Įprastas 11 2 2 4 17" xfId="9091" xr:uid="{00000000-0005-0000-0000-000042050000}"/>
    <cellStyle name="Įprastas 11 2 2 4 18" xfId="17528" xr:uid="{00000000-0005-0000-0000-000043050000}"/>
    <cellStyle name="Įprastas 11 2 2 4 2" xfId="538" xr:uid="{00000000-0005-0000-0000-000044050000}"/>
    <cellStyle name="Įprastas 11 2 2 4 2 2" xfId="9560" xr:uid="{00000000-0005-0000-0000-000045050000}"/>
    <cellStyle name="Įprastas 11 2 2 4 2 3" xfId="17804" xr:uid="{00000000-0005-0000-0000-000046050000}"/>
    <cellStyle name="Įprastas 11 2 2 4 3" xfId="865" xr:uid="{00000000-0005-0000-0000-000047050000}"/>
    <cellStyle name="Įprastas 11 2 2 4 3 2" xfId="9561" xr:uid="{00000000-0005-0000-0000-000048050000}"/>
    <cellStyle name="Įprastas 11 2 2 4 3 3" xfId="18505" xr:uid="{00000000-0005-0000-0000-000049050000}"/>
    <cellStyle name="Įprastas 11 2 2 4 4" xfId="867" xr:uid="{00000000-0005-0000-0000-00004A050000}"/>
    <cellStyle name="Įprastas 11 2 2 4 4 2" xfId="9562" xr:uid="{00000000-0005-0000-0000-00004B050000}"/>
    <cellStyle name="Įprastas 11 2 2 4 4 3" xfId="18506" xr:uid="{00000000-0005-0000-0000-00004C050000}"/>
    <cellStyle name="Įprastas 11 2 2 4 5" xfId="869" xr:uid="{00000000-0005-0000-0000-00004D050000}"/>
    <cellStyle name="Įprastas 11 2 2 4 5 2" xfId="9563" xr:uid="{00000000-0005-0000-0000-00004E050000}"/>
    <cellStyle name="Įprastas 11 2 2 4 5 3" xfId="18507" xr:uid="{00000000-0005-0000-0000-00004F050000}"/>
    <cellStyle name="Įprastas 11 2 2 4 6" xfId="299" xr:uid="{00000000-0005-0000-0000-000050050000}"/>
    <cellStyle name="Įprastas 11 2 2 4 6 2" xfId="9564" xr:uid="{00000000-0005-0000-0000-000051050000}"/>
    <cellStyle name="Įprastas 11 2 2 4 6 3" xfId="18508" xr:uid="{00000000-0005-0000-0000-000052050000}"/>
    <cellStyle name="Įprastas 11 2 2 4 7" xfId="305" xr:uid="{00000000-0005-0000-0000-000053050000}"/>
    <cellStyle name="Įprastas 11 2 2 4 7 2" xfId="9565" xr:uid="{00000000-0005-0000-0000-000054050000}"/>
    <cellStyle name="Įprastas 11 2 2 4 7 3" xfId="18509" xr:uid="{00000000-0005-0000-0000-000055050000}"/>
    <cellStyle name="Įprastas 11 2 2 4 8" xfId="310" xr:uid="{00000000-0005-0000-0000-000056050000}"/>
    <cellStyle name="Įprastas 11 2 2 4 8 2" xfId="9566" xr:uid="{00000000-0005-0000-0000-000057050000}"/>
    <cellStyle name="Įprastas 11 2 2 4 8 3" xfId="18510" xr:uid="{00000000-0005-0000-0000-000058050000}"/>
    <cellStyle name="Įprastas 11 2 2 4 9" xfId="872" xr:uid="{00000000-0005-0000-0000-000059050000}"/>
    <cellStyle name="Įprastas 11 2 2 4 9 2" xfId="9567" xr:uid="{00000000-0005-0000-0000-00005A050000}"/>
    <cellStyle name="Įprastas 11 2 2 4 9 3" xfId="18511" xr:uid="{00000000-0005-0000-0000-00005B050000}"/>
    <cellStyle name="Įprastas 11 2 2 5" xfId="874" xr:uid="{00000000-0005-0000-0000-00005C050000}"/>
    <cellStyle name="Įprastas 11 2 2 5 2" xfId="9568" xr:uid="{00000000-0005-0000-0000-00005D050000}"/>
    <cellStyle name="Įprastas 11 2 2 5 3" xfId="17655" xr:uid="{00000000-0005-0000-0000-00005E050000}"/>
    <cellStyle name="Įprastas 11 2 2 6" xfId="876" xr:uid="{00000000-0005-0000-0000-00005F050000}"/>
    <cellStyle name="Įprastas 11 2 2 6 2" xfId="9569" xr:uid="{00000000-0005-0000-0000-000060050000}"/>
    <cellStyle name="Įprastas 11 2 2 6 3" xfId="18512" xr:uid="{00000000-0005-0000-0000-000061050000}"/>
    <cellStyle name="Įprastas 11 2 2 7" xfId="878" xr:uid="{00000000-0005-0000-0000-000062050000}"/>
    <cellStyle name="Įprastas 11 2 2 7 2" xfId="9570" xr:uid="{00000000-0005-0000-0000-000063050000}"/>
    <cellStyle name="Įprastas 11 2 2 7 3" xfId="18513" xr:uid="{00000000-0005-0000-0000-000064050000}"/>
    <cellStyle name="Įprastas 11 2 2 8" xfId="880" xr:uid="{00000000-0005-0000-0000-000065050000}"/>
    <cellStyle name="Įprastas 11 2 2 8 2" xfId="9571" xr:uid="{00000000-0005-0000-0000-000066050000}"/>
    <cellStyle name="Įprastas 11 2 2 8 3" xfId="18514" xr:uid="{00000000-0005-0000-0000-000067050000}"/>
    <cellStyle name="Įprastas 11 2 2 9" xfId="882" xr:uid="{00000000-0005-0000-0000-000068050000}"/>
    <cellStyle name="Įprastas 11 2 2 9 2" xfId="9572" xr:uid="{00000000-0005-0000-0000-000069050000}"/>
    <cellStyle name="Įprastas 11 2 2 9 3" xfId="18515" xr:uid="{00000000-0005-0000-0000-00006A050000}"/>
    <cellStyle name="Įprastas 11 2 20" xfId="598" xr:uid="{00000000-0005-0000-0000-00006B050000}"/>
    <cellStyle name="Įprastas 11 2 20 2" xfId="9573" xr:uid="{00000000-0005-0000-0000-00006C050000}"/>
    <cellStyle name="Įprastas 11 2 20 3" xfId="18516" xr:uid="{00000000-0005-0000-0000-00006D050000}"/>
    <cellStyle name="Įprastas 11 2 21" xfId="604" xr:uid="{00000000-0005-0000-0000-00006E050000}"/>
    <cellStyle name="Įprastas 11 2 22" xfId="8630" xr:uid="{00000000-0005-0000-0000-00006F050000}"/>
    <cellStyle name="Įprastas 11 2 23" xfId="17081" xr:uid="{00000000-0005-0000-0000-000070050000}"/>
    <cellStyle name="Įprastas 11 2 3" xfId="887" xr:uid="{00000000-0005-0000-0000-000071050000}"/>
    <cellStyle name="Įprastas 11 2 3 10" xfId="888" xr:uid="{00000000-0005-0000-0000-000072050000}"/>
    <cellStyle name="Įprastas 11 2 3 10 2" xfId="9574" xr:uid="{00000000-0005-0000-0000-000073050000}"/>
    <cellStyle name="Įprastas 11 2 3 10 3" xfId="18517" xr:uid="{00000000-0005-0000-0000-000074050000}"/>
    <cellStyle name="Įprastas 11 2 3 11" xfId="889" xr:uid="{00000000-0005-0000-0000-000075050000}"/>
    <cellStyle name="Įprastas 11 2 3 11 2" xfId="9575" xr:uid="{00000000-0005-0000-0000-000076050000}"/>
    <cellStyle name="Įprastas 11 2 3 11 3" xfId="18518" xr:uid="{00000000-0005-0000-0000-000077050000}"/>
    <cellStyle name="Įprastas 11 2 3 12" xfId="890" xr:uid="{00000000-0005-0000-0000-000078050000}"/>
    <cellStyle name="Įprastas 11 2 3 12 2" xfId="9576" xr:uid="{00000000-0005-0000-0000-000079050000}"/>
    <cellStyle name="Įprastas 11 2 3 12 3" xfId="18519" xr:uid="{00000000-0005-0000-0000-00007A050000}"/>
    <cellStyle name="Įprastas 11 2 3 13" xfId="891" xr:uid="{00000000-0005-0000-0000-00007B050000}"/>
    <cellStyle name="Įprastas 11 2 3 13 2" xfId="9577" xr:uid="{00000000-0005-0000-0000-00007C050000}"/>
    <cellStyle name="Įprastas 11 2 3 13 3" xfId="18520" xr:uid="{00000000-0005-0000-0000-00007D050000}"/>
    <cellStyle name="Įprastas 11 2 3 14" xfId="892" xr:uid="{00000000-0005-0000-0000-00007E050000}"/>
    <cellStyle name="Įprastas 11 2 3 14 2" xfId="9578" xr:uid="{00000000-0005-0000-0000-00007F050000}"/>
    <cellStyle name="Įprastas 11 2 3 14 3" xfId="18521" xr:uid="{00000000-0005-0000-0000-000080050000}"/>
    <cellStyle name="Įprastas 11 2 3 15" xfId="893" xr:uid="{00000000-0005-0000-0000-000081050000}"/>
    <cellStyle name="Įprastas 11 2 3 15 2" xfId="9579" xr:uid="{00000000-0005-0000-0000-000082050000}"/>
    <cellStyle name="Įprastas 11 2 3 15 3" xfId="18522" xr:uid="{00000000-0005-0000-0000-000083050000}"/>
    <cellStyle name="Įprastas 11 2 3 16" xfId="894" xr:uid="{00000000-0005-0000-0000-000084050000}"/>
    <cellStyle name="Įprastas 11 2 3 16 2" xfId="9580" xr:uid="{00000000-0005-0000-0000-000085050000}"/>
    <cellStyle name="Įprastas 11 2 3 16 3" xfId="18523" xr:uid="{00000000-0005-0000-0000-000086050000}"/>
    <cellStyle name="Įprastas 11 2 3 17" xfId="895" xr:uid="{00000000-0005-0000-0000-000087050000}"/>
    <cellStyle name="Įprastas 11 2 3 17 2" xfId="9581" xr:uid="{00000000-0005-0000-0000-000088050000}"/>
    <cellStyle name="Įprastas 11 2 3 17 3" xfId="18524" xr:uid="{00000000-0005-0000-0000-000089050000}"/>
    <cellStyle name="Įprastas 11 2 3 18" xfId="8735" xr:uid="{00000000-0005-0000-0000-00008A050000}"/>
    <cellStyle name="Įprastas 11 2 3 19" xfId="17178" xr:uid="{00000000-0005-0000-0000-00008B050000}"/>
    <cellStyle name="Įprastas 11 2 3 2" xfId="897" xr:uid="{00000000-0005-0000-0000-00008C050000}"/>
    <cellStyle name="Įprastas 11 2 3 2 10" xfId="898" xr:uid="{00000000-0005-0000-0000-00008D050000}"/>
    <cellStyle name="Įprastas 11 2 3 2 10 2" xfId="9582" xr:uid="{00000000-0005-0000-0000-00008E050000}"/>
    <cellStyle name="Įprastas 11 2 3 2 10 3" xfId="18525" xr:uid="{00000000-0005-0000-0000-00008F050000}"/>
    <cellStyle name="Įprastas 11 2 3 2 11" xfId="899" xr:uid="{00000000-0005-0000-0000-000090050000}"/>
    <cellStyle name="Įprastas 11 2 3 2 11 2" xfId="9583" xr:uid="{00000000-0005-0000-0000-000091050000}"/>
    <cellStyle name="Įprastas 11 2 3 2 11 3" xfId="18526" xr:uid="{00000000-0005-0000-0000-000092050000}"/>
    <cellStyle name="Įprastas 11 2 3 2 12" xfId="900" xr:uid="{00000000-0005-0000-0000-000093050000}"/>
    <cellStyle name="Įprastas 11 2 3 2 12 2" xfId="9584" xr:uid="{00000000-0005-0000-0000-000094050000}"/>
    <cellStyle name="Įprastas 11 2 3 2 12 3" xfId="18527" xr:uid="{00000000-0005-0000-0000-000095050000}"/>
    <cellStyle name="Įprastas 11 2 3 2 13" xfId="901" xr:uid="{00000000-0005-0000-0000-000096050000}"/>
    <cellStyle name="Įprastas 11 2 3 2 13 2" xfId="9585" xr:uid="{00000000-0005-0000-0000-000097050000}"/>
    <cellStyle name="Įprastas 11 2 3 2 13 3" xfId="18528" xr:uid="{00000000-0005-0000-0000-000098050000}"/>
    <cellStyle name="Įprastas 11 2 3 2 14" xfId="902" xr:uid="{00000000-0005-0000-0000-000099050000}"/>
    <cellStyle name="Įprastas 11 2 3 2 14 2" xfId="9586" xr:uid="{00000000-0005-0000-0000-00009A050000}"/>
    <cellStyle name="Įprastas 11 2 3 2 14 3" xfId="18529" xr:uid="{00000000-0005-0000-0000-00009B050000}"/>
    <cellStyle name="Įprastas 11 2 3 2 15" xfId="903" xr:uid="{00000000-0005-0000-0000-00009C050000}"/>
    <cellStyle name="Įprastas 11 2 3 2 15 2" xfId="9587" xr:uid="{00000000-0005-0000-0000-00009D050000}"/>
    <cellStyle name="Įprastas 11 2 3 2 15 3" xfId="18530" xr:uid="{00000000-0005-0000-0000-00009E050000}"/>
    <cellStyle name="Įprastas 11 2 3 2 16" xfId="905" xr:uid="{00000000-0005-0000-0000-00009F050000}"/>
    <cellStyle name="Įprastas 11 2 3 2 16 2" xfId="9588" xr:uid="{00000000-0005-0000-0000-0000A0050000}"/>
    <cellStyle name="Įprastas 11 2 3 2 16 3" xfId="18531" xr:uid="{00000000-0005-0000-0000-0000A1050000}"/>
    <cellStyle name="Įprastas 11 2 3 2 17" xfId="8942" xr:uid="{00000000-0005-0000-0000-0000A2050000}"/>
    <cellStyle name="Įprastas 11 2 3 2 18" xfId="17380" xr:uid="{00000000-0005-0000-0000-0000A3050000}"/>
    <cellStyle name="Įprastas 11 2 3 2 2" xfId="908" xr:uid="{00000000-0005-0000-0000-0000A4050000}"/>
    <cellStyle name="Įprastas 11 2 3 2 2 2" xfId="9589" xr:uid="{00000000-0005-0000-0000-0000A5050000}"/>
    <cellStyle name="Įprastas 11 2 3 2 2 3" xfId="17805" xr:uid="{00000000-0005-0000-0000-0000A6050000}"/>
    <cellStyle name="Įprastas 11 2 3 2 3" xfId="910" xr:uid="{00000000-0005-0000-0000-0000A7050000}"/>
    <cellStyle name="Įprastas 11 2 3 2 3 2" xfId="9590" xr:uid="{00000000-0005-0000-0000-0000A8050000}"/>
    <cellStyle name="Įprastas 11 2 3 2 3 3" xfId="18532" xr:uid="{00000000-0005-0000-0000-0000A9050000}"/>
    <cellStyle name="Įprastas 11 2 3 2 4" xfId="912" xr:uid="{00000000-0005-0000-0000-0000AA050000}"/>
    <cellStyle name="Įprastas 11 2 3 2 4 2" xfId="9591" xr:uid="{00000000-0005-0000-0000-0000AB050000}"/>
    <cellStyle name="Įprastas 11 2 3 2 4 3" xfId="18533" xr:uid="{00000000-0005-0000-0000-0000AC050000}"/>
    <cellStyle name="Įprastas 11 2 3 2 5" xfId="914" xr:uid="{00000000-0005-0000-0000-0000AD050000}"/>
    <cellStyle name="Įprastas 11 2 3 2 5 2" xfId="9592" xr:uid="{00000000-0005-0000-0000-0000AE050000}"/>
    <cellStyle name="Įprastas 11 2 3 2 5 3" xfId="18534" xr:uid="{00000000-0005-0000-0000-0000AF050000}"/>
    <cellStyle name="Įprastas 11 2 3 2 6" xfId="916" xr:uid="{00000000-0005-0000-0000-0000B0050000}"/>
    <cellStyle name="Įprastas 11 2 3 2 6 2" xfId="9593" xr:uid="{00000000-0005-0000-0000-0000B1050000}"/>
    <cellStyle name="Įprastas 11 2 3 2 6 3" xfId="18535" xr:uid="{00000000-0005-0000-0000-0000B2050000}"/>
    <cellStyle name="Įprastas 11 2 3 2 7" xfId="918" xr:uid="{00000000-0005-0000-0000-0000B3050000}"/>
    <cellStyle name="Įprastas 11 2 3 2 7 2" xfId="9594" xr:uid="{00000000-0005-0000-0000-0000B4050000}"/>
    <cellStyle name="Įprastas 11 2 3 2 7 3" xfId="18536" xr:uid="{00000000-0005-0000-0000-0000B5050000}"/>
    <cellStyle name="Įprastas 11 2 3 2 8" xfId="920" xr:uid="{00000000-0005-0000-0000-0000B6050000}"/>
    <cellStyle name="Įprastas 11 2 3 2 8 2" xfId="9595" xr:uid="{00000000-0005-0000-0000-0000B7050000}"/>
    <cellStyle name="Įprastas 11 2 3 2 8 3" xfId="18537" xr:uid="{00000000-0005-0000-0000-0000B8050000}"/>
    <cellStyle name="Įprastas 11 2 3 2 9" xfId="922" xr:uid="{00000000-0005-0000-0000-0000B9050000}"/>
    <cellStyle name="Įprastas 11 2 3 2 9 2" xfId="9596" xr:uid="{00000000-0005-0000-0000-0000BA050000}"/>
    <cellStyle name="Įprastas 11 2 3 2 9 3" xfId="18538" xr:uid="{00000000-0005-0000-0000-0000BB050000}"/>
    <cellStyle name="Įprastas 11 2 3 3" xfId="926" xr:uid="{00000000-0005-0000-0000-0000BC050000}"/>
    <cellStyle name="Įprastas 11 2 3 3 2" xfId="9597" xr:uid="{00000000-0005-0000-0000-0000BD050000}"/>
    <cellStyle name="Įprastas 11 2 3 3 3" xfId="17709" xr:uid="{00000000-0005-0000-0000-0000BE050000}"/>
    <cellStyle name="Įprastas 11 2 3 4" xfId="929" xr:uid="{00000000-0005-0000-0000-0000BF050000}"/>
    <cellStyle name="Įprastas 11 2 3 4 2" xfId="9598" xr:uid="{00000000-0005-0000-0000-0000C0050000}"/>
    <cellStyle name="Įprastas 11 2 3 4 3" xfId="18539" xr:uid="{00000000-0005-0000-0000-0000C1050000}"/>
    <cellStyle name="Įprastas 11 2 3 5" xfId="932" xr:uid="{00000000-0005-0000-0000-0000C2050000}"/>
    <cellStyle name="Įprastas 11 2 3 5 2" xfId="9599" xr:uid="{00000000-0005-0000-0000-0000C3050000}"/>
    <cellStyle name="Įprastas 11 2 3 5 3" xfId="18540" xr:uid="{00000000-0005-0000-0000-0000C4050000}"/>
    <cellStyle name="Įprastas 11 2 3 6" xfId="935" xr:uid="{00000000-0005-0000-0000-0000C5050000}"/>
    <cellStyle name="Įprastas 11 2 3 6 2" xfId="9600" xr:uid="{00000000-0005-0000-0000-0000C6050000}"/>
    <cellStyle name="Įprastas 11 2 3 6 3" xfId="18541" xr:uid="{00000000-0005-0000-0000-0000C7050000}"/>
    <cellStyle name="Įprastas 11 2 3 7" xfId="938" xr:uid="{00000000-0005-0000-0000-0000C8050000}"/>
    <cellStyle name="Įprastas 11 2 3 7 2" xfId="9601" xr:uid="{00000000-0005-0000-0000-0000C9050000}"/>
    <cellStyle name="Įprastas 11 2 3 7 3" xfId="18542" xr:uid="{00000000-0005-0000-0000-0000CA050000}"/>
    <cellStyle name="Įprastas 11 2 3 8" xfId="941" xr:uid="{00000000-0005-0000-0000-0000CB050000}"/>
    <cellStyle name="Įprastas 11 2 3 8 2" xfId="9602" xr:uid="{00000000-0005-0000-0000-0000CC050000}"/>
    <cellStyle name="Įprastas 11 2 3 8 3" xfId="18543" xr:uid="{00000000-0005-0000-0000-0000CD050000}"/>
    <cellStyle name="Įprastas 11 2 3 9" xfId="944" xr:uid="{00000000-0005-0000-0000-0000CE050000}"/>
    <cellStyle name="Įprastas 11 2 3 9 2" xfId="9603" xr:uid="{00000000-0005-0000-0000-0000CF050000}"/>
    <cellStyle name="Įprastas 11 2 3 9 3" xfId="18544" xr:uid="{00000000-0005-0000-0000-0000D0050000}"/>
    <cellStyle name="Įprastas 11 2 4" xfId="949" xr:uid="{00000000-0005-0000-0000-0000D1050000}"/>
    <cellStyle name="Įprastas 11 2 4 10" xfId="950" xr:uid="{00000000-0005-0000-0000-0000D2050000}"/>
    <cellStyle name="Įprastas 11 2 4 10 2" xfId="9604" xr:uid="{00000000-0005-0000-0000-0000D3050000}"/>
    <cellStyle name="Įprastas 11 2 4 10 3" xfId="18545" xr:uid="{00000000-0005-0000-0000-0000D4050000}"/>
    <cellStyle name="Įprastas 11 2 4 11" xfId="952" xr:uid="{00000000-0005-0000-0000-0000D5050000}"/>
    <cellStyle name="Įprastas 11 2 4 11 2" xfId="9605" xr:uid="{00000000-0005-0000-0000-0000D6050000}"/>
    <cellStyle name="Įprastas 11 2 4 11 3" xfId="18546" xr:uid="{00000000-0005-0000-0000-0000D7050000}"/>
    <cellStyle name="Įprastas 11 2 4 12" xfId="954" xr:uid="{00000000-0005-0000-0000-0000D8050000}"/>
    <cellStyle name="Įprastas 11 2 4 12 2" xfId="9606" xr:uid="{00000000-0005-0000-0000-0000D9050000}"/>
    <cellStyle name="Įprastas 11 2 4 12 3" xfId="18547" xr:uid="{00000000-0005-0000-0000-0000DA050000}"/>
    <cellStyle name="Įprastas 11 2 4 13" xfId="956" xr:uid="{00000000-0005-0000-0000-0000DB050000}"/>
    <cellStyle name="Įprastas 11 2 4 13 2" xfId="9607" xr:uid="{00000000-0005-0000-0000-0000DC050000}"/>
    <cellStyle name="Įprastas 11 2 4 13 3" xfId="18548" xr:uid="{00000000-0005-0000-0000-0000DD050000}"/>
    <cellStyle name="Įprastas 11 2 4 14" xfId="958" xr:uid="{00000000-0005-0000-0000-0000DE050000}"/>
    <cellStyle name="Įprastas 11 2 4 14 2" xfId="9608" xr:uid="{00000000-0005-0000-0000-0000DF050000}"/>
    <cellStyle name="Įprastas 11 2 4 14 3" xfId="18549" xr:uid="{00000000-0005-0000-0000-0000E0050000}"/>
    <cellStyle name="Įprastas 11 2 4 15" xfId="960" xr:uid="{00000000-0005-0000-0000-0000E1050000}"/>
    <cellStyle name="Įprastas 11 2 4 15 2" xfId="9609" xr:uid="{00000000-0005-0000-0000-0000E2050000}"/>
    <cellStyle name="Įprastas 11 2 4 15 3" xfId="18550" xr:uid="{00000000-0005-0000-0000-0000E3050000}"/>
    <cellStyle name="Įprastas 11 2 4 16" xfId="290" xr:uid="{00000000-0005-0000-0000-0000E4050000}"/>
    <cellStyle name="Įprastas 11 2 4 16 2" xfId="9610" xr:uid="{00000000-0005-0000-0000-0000E5050000}"/>
    <cellStyle name="Įprastas 11 2 4 16 3" xfId="18551" xr:uid="{00000000-0005-0000-0000-0000E6050000}"/>
    <cellStyle name="Įprastas 11 2 4 17" xfId="8845" xr:uid="{00000000-0005-0000-0000-0000E7050000}"/>
    <cellStyle name="Įprastas 11 2 4 18" xfId="17283" xr:uid="{00000000-0005-0000-0000-0000E8050000}"/>
    <cellStyle name="Įprastas 11 2 4 2" xfId="962" xr:uid="{00000000-0005-0000-0000-0000E9050000}"/>
    <cellStyle name="Įprastas 11 2 4 2 2" xfId="9611" xr:uid="{00000000-0005-0000-0000-0000EA050000}"/>
    <cellStyle name="Įprastas 11 2 4 2 3" xfId="17806" xr:uid="{00000000-0005-0000-0000-0000EB050000}"/>
    <cellStyle name="Įprastas 11 2 4 3" xfId="963" xr:uid="{00000000-0005-0000-0000-0000EC050000}"/>
    <cellStyle name="Įprastas 11 2 4 3 2" xfId="9612" xr:uid="{00000000-0005-0000-0000-0000ED050000}"/>
    <cellStyle name="Įprastas 11 2 4 3 3" xfId="18552" xr:uid="{00000000-0005-0000-0000-0000EE050000}"/>
    <cellStyle name="Įprastas 11 2 4 4" xfId="965" xr:uid="{00000000-0005-0000-0000-0000EF050000}"/>
    <cellStyle name="Įprastas 11 2 4 4 2" xfId="9613" xr:uid="{00000000-0005-0000-0000-0000F0050000}"/>
    <cellStyle name="Įprastas 11 2 4 4 3" xfId="18553" xr:uid="{00000000-0005-0000-0000-0000F1050000}"/>
    <cellStyle name="Įprastas 11 2 4 5" xfId="967" xr:uid="{00000000-0005-0000-0000-0000F2050000}"/>
    <cellStyle name="Įprastas 11 2 4 5 2" xfId="9614" xr:uid="{00000000-0005-0000-0000-0000F3050000}"/>
    <cellStyle name="Įprastas 11 2 4 5 3" xfId="18554" xr:uid="{00000000-0005-0000-0000-0000F4050000}"/>
    <cellStyle name="Įprastas 11 2 4 6" xfId="969" xr:uid="{00000000-0005-0000-0000-0000F5050000}"/>
    <cellStyle name="Įprastas 11 2 4 6 2" xfId="9615" xr:uid="{00000000-0005-0000-0000-0000F6050000}"/>
    <cellStyle name="Įprastas 11 2 4 6 3" xfId="18555" xr:uid="{00000000-0005-0000-0000-0000F7050000}"/>
    <cellStyle name="Įprastas 11 2 4 7" xfId="971" xr:uid="{00000000-0005-0000-0000-0000F8050000}"/>
    <cellStyle name="Įprastas 11 2 4 7 2" xfId="9616" xr:uid="{00000000-0005-0000-0000-0000F9050000}"/>
    <cellStyle name="Įprastas 11 2 4 7 3" xfId="18556" xr:uid="{00000000-0005-0000-0000-0000FA050000}"/>
    <cellStyle name="Įprastas 11 2 4 8" xfId="973" xr:uid="{00000000-0005-0000-0000-0000FB050000}"/>
    <cellStyle name="Įprastas 11 2 4 8 2" xfId="9617" xr:uid="{00000000-0005-0000-0000-0000FC050000}"/>
    <cellStyle name="Įprastas 11 2 4 8 3" xfId="18557" xr:uid="{00000000-0005-0000-0000-0000FD050000}"/>
    <cellStyle name="Įprastas 11 2 4 9" xfId="975" xr:uid="{00000000-0005-0000-0000-0000FE050000}"/>
    <cellStyle name="Įprastas 11 2 4 9 2" xfId="9618" xr:uid="{00000000-0005-0000-0000-0000FF050000}"/>
    <cellStyle name="Įprastas 11 2 4 9 3" xfId="18558" xr:uid="{00000000-0005-0000-0000-000000060000}"/>
    <cellStyle name="Įprastas 11 2 5" xfId="980" xr:uid="{00000000-0005-0000-0000-000001060000}"/>
    <cellStyle name="Įprastas 11 2 5 10" xfId="982" xr:uid="{00000000-0005-0000-0000-000002060000}"/>
    <cellStyle name="Įprastas 11 2 5 10 2" xfId="9619" xr:uid="{00000000-0005-0000-0000-000003060000}"/>
    <cellStyle name="Įprastas 11 2 5 10 3" xfId="18559" xr:uid="{00000000-0005-0000-0000-000004060000}"/>
    <cellStyle name="Įprastas 11 2 5 11" xfId="983" xr:uid="{00000000-0005-0000-0000-000005060000}"/>
    <cellStyle name="Įprastas 11 2 5 11 2" xfId="9620" xr:uid="{00000000-0005-0000-0000-000006060000}"/>
    <cellStyle name="Įprastas 11 2 5 11 3" xfId="18560" xr:uid="{00000000-0005-0000-0000-000007060000}"/>
    <cellStyle name="Įprastas 11 2 5 12" xfId="985" xr:uid="{00000000-0005-0000-0000-000008060000}"/>
    <cellStyle name="Įprastas 11 2 5 12 2" xfId="9621" xr:uid="{00000000-0005-0000-0000-000009060000}"/>
    <cellStyle name="Įprastas 11 2 5 12 3" xfId="18561" xr:uid="{00000000-0005-0000-0000-00000A060000}"/>
    <cellStyle name="Įprastas 11 2 5 13" xfId="987" xr:uid="{00000000-0005-0000-0000-00000B060000}"/>
    <cellStyle name="Įprastas 11 2 5 13 2" xfId="9622" xr:uid="{00000000-0005-0000-0000-00000C060000}"/>
    <cellStyle name="Įprastas 11 2 5 13 3" xfId="18562" xr:uid="{00000000-0005-0000-0000-00000D060000}"/>
    <cellStyle name="Įprastas 11 2 5 14" xfId="989" xr:uid="{00000000-0005-0000-0000-00000E060000}"/>
    <cellStyle name="Įprastas 11 2 5 14 2" xfId="9623" xr:uid="{00000000-0005-0000-0000-00000F060000}"/>
    <cellStyle name="Įprastas 11 2 5 14 3" xfId="18563" xr:uid="{00000000-0005-0000-0000-000010060000}"/>
    <cellStyle name="Įprastas 11 2 5 15" xfId="991" xr:uid="{00000000-0005-0000-0000-000011060000}"/>
    <cellStyle name="Įprastas 11 2 5 15 2" xfId="9624" xr:uid="{00000000-0005-0000-0000-000012060000}"/>
    <cellStyle name="Įprastas 11 2 5 15 3" xfId="18564" xr:uid="{00000000-0005-0000-0000-000013060000}"/>
    <cellStyle name="Įprastas 11 2 5 16" xfId="993" xr:uid="{00000000-0005-0000-0000-000014060000}"/>
    <cellStyle name="Įprastas 11 2 5 16 2" xfId="9625" xr:uid="{00000000-0005-0000-0000-000015060000}"/>
    <cellStyle name="Įprastas 11 2 5 16 3" xfId="18565" xr:uid="{00000000-0005-0000-0000-000016060000}"/>
    <cellStyle name="Įprastas 11 2 5 17" xfId="9048" xr:uid="{00000000-0005-0000-0000-000017060000}"/>
    <cellStyle name="Įprastas 11 2 5 18" xfId="17485" xr:uid="{00000000-0005-0000-0000-000018060000}"/>
    <cellStyle name="Įprastas 11 2 5 2" xfId="995" xr:uid="{00000000-0005-0000-0000-000019060000}"/>
    <cellStyle name="Įprastas 11 2 5 2 2" xfId="9626" xr:uid="{00000000-0005-0000-0000-00001A060000}"/>
    <cellStyle name="Įprastas 11 2 5 2 3" xfId="17807" xr:uid="{00000000-0005-0000-0000-00001B060000}"/>
    <cellStyle name="Įprastas 11 2 5 3" xfId="996" xr:uid="{00000000-0005-0000-0000-00001C060000}"/>
    <cellStyle name="Įprastas 11 2 5 3 2" xfId="9627" xr:uid="{00000000-0005-0000-0000-00001D060000}"/>
    <cellStyle name="Įprastas 11 2 5 3 3" xfId="18566" xr:uid="{00000000-0005-0000-0000-00001E060000}"/>
    <cellStyle name="Įprastas 11 2 5 4" xfId="998" xr:uid="{00000000-0005-0000-0000-00001F060000}"/>
    <cellStyle name="Įprastas 11 2 5 4 2" xfId="9628" xr:uid="{00000000-0005-0000-0000-000020060000}"/>
    <cellStyle name="Įprastas 11 2 5 4 3" xfId="18567" xr:uid="{00000000-0005-0000-0000-000021060000}"/>
    <cellStyle name="Įprastas 11 2 5 5" xfId="1000" xr:uid="{00000000-0005-0000-0000-000022060000}"/>
    <cellStyle name="Įprastas 11 2 5 5 2" xfId="9629" xr:uid="{00000000-0005-0000-0000-000023060000}"/>
    <cellStyle name="Įprastas 11 2 5 5 3" xfId="18568" xr:uid="{00000000-0005-0000-0000-000024060000}"/>
    <cellStyle name="Įprastas 11 2 5 6" xfId="1002" xr:uid="{00000000-0005-0000-0000-000025060000}"/>
    <cellStyle name="Įprastas 11 2 5 6 2" xfId="9630" xr:uid="{00000000-0005-0000-0000-000026060000}"/>
    <cellStyle name="Įprastas 11 2 5 6 3" xfId="18569" xr:uid="{00000000-0005-0000-0000-000027060000}"/>
    <cellStyle name="Įprastas 11 2 5 7" xfId="1004" xr:uid="{00000000-0005-0000-0000-000028060000}"/>
    <cellStyle name="Įprastas 11 2 5 7 2" xfId="9631" xr:uid="{00000000-0005-0000-0000-000029060000}"/>
    <cellStyle name="Įprastas 11 2 5 7 3" xfId="18570" xr:uid="{00000000-0005-0000-0000-00002A060000}"/>
    <cellStyle name="Įprastas 11 2 5 8" xfId="1006" xr:uid="{00000000-0005-0000-0000-00002B060000}"/>
    <cellStyle name="Įprastas 11 2 5 8 2" xfId="9632" xr:uid="{00000000-0005-0000-0000-00002C060000}"/>
    <cellStyle name="Įprastas 11 2 5 8 3" xfId="18571" xr:uid="{00000000-0005-0000-0000-00002D060000}"/>
    <cellStyle name="Įprastas 11 2 5 9" xfId="1008" xr:uid="{00000000-0005-0000-0000-00002E060000}"/>
    <cellStyle name="Įprastas 11 2 5 9 2" xfId="9633" xr:uid="{00000000-0005-0000-0000-00002F060000}"/>
    <cellStyle name="Įprastas 11 2 5 9 3" xfId="18572" xr:uid="{00000000-0005-0000-0000-000030060000}"/>
    <cellStyle name="Įprastas 11 2 6" xfId="1013" xr:uid="{00000000-0005-0000-0000-000031060000}"/>
    <cellStyle name="Įprastas 11 2 6 2" xfId="9634" xr:uid="{00000000-0005-0000-0000-000032060000}"/>
    <cellStyle name="Įprastas 11 2 6 3" xfId="17612" xr:uid="{00000000-0005-0000-0000-000033060000}"/>
    <cellStyle name="Įprastas 11 2 7" xfId="1017" xr:uid="{00000000-0005-0000-0000-000034060000}"/>
    <cellStyle name="Įprastas 11 2 7 2" xfId="9635" xr:uid="{00000000-0005-0000-0000-000035060000}"/>
    <cellStyle name="Įprastas 11 2 7 3" xfId="18573" xr:uid="{00000000-0005-0000-0000-000036060000}"/>
    <cellStyle name="Įprastas 11 2 8" xfId="1019" xr:uid="{00000000-0005-0000-0000-000037060000}"/>
    <cellStyle name="Įprastas 11 2 8 2" xfId="9636" xr:uid="{00000000-0005-0000-0000-000038060000}"/>
    <cellStyle name="Įprastas 11 2 8 3" xfId="18574" xr:uid="{00000000-0005-0000-0000-000039060000}"/>
    <cellStyle name="Įprastas 11 2 9" xfId="1021" xr:uid="{00000000-0005-0000-0000-00003A060000}"/>
    <cellStyle name="Įprastas 11 2 9 2" xfId="9637" xr:uid="{00000000-0005-0000-0000-00003B060000}"/>
    <cellStyle name="Įprastas 11 2 9 3" xfId="18575" xr:uid="{00000000-0005-0000-0000-00003C060000}"/>
    <cellStyle name="Įprastas 11 20" xfId="192" xr:uid="{00000000-0005-0000-0000-00003D060000}"/>
    <cellStyle name="Įprastas 11 20 2" xfId="9638" xr:uid="{00000000-0005-0000-0000-00003E060000}"/>
    <cellStyle name="Įprastas 11 20 3" xfId="18576" xr:uid="{00000000-0005-0000-0000-00003F060000}"/>
    <cellStyle name="Įprastas 11 21" xfId="38" xr:uid="{00000000-0005-0000-0000-000040060000}"/>
    <cellStyle name="Įprastas 11 21 2" xfId="9639" xr:uid="{00000000-0005-0000-0000-000041060000}"/>
    <cellStyle name="Įprastas 11 21 3" xfId="18577" xr:uid="{00000000-0005-0000-0000-000042060000}"/>
    <cellStyle name="Įprastas 11 22" xfId="783" xr:uid="{00000000-0005-0000-0000-000043060000}"/>
    <cellStyle name="Įprastas 11 22 2" xfId="9640" xr:uid="{00000000-0005-0000-0000-000044060000}"/>
    <cellStyle name="Įprastas 11 22 3" xfId="18578" xr:uid="{00000000-0005-0000-0000-000045060000}"/>
    <cellStyle name="Įprastas 11 23" xfId="787" xr:uid="{00000000-0005-0000-0000-000046060000}"/>
    <cellStyle name="Įprastas 11 24" xfId="8607" xr:uid="{00000000-0005-0000-0000-000047060000}"/>
    <cellStyle name="Įprastas 11 25" xfId="17060" xr:uid="{00000000-0005-0000-0000-000048060000}"/>
    <cellStyle name="Įprastas 11 3" xfId="1024" xr:uid="{00000000-0005-0000-0000-000049060000}"/>
    <cellStyle name="Įprastas 11 3 10" xfId="99" xr:uid="{00000000-0005-0000-0000-00004A060000}"/>
    <cellStyle name="Įprastas 11 3 10 2" xfId="9641" xr:uid="{00000000-0005-0000-0000-00004B060000}"/>
    <cellStyle name="Įprastas 11 3 10 3" xfId="18579" xr:uid="{00000000-0005-0000-0000-00004C060000}"/>
    <cellStyle name="Įprastas 11 3 11" xfId="1025" xr:uid="{00000000-0005-0000-0000-00004D060000}"/>
    <cellStyle name="Įprastas 11 3 11 2" xfId="9642" xr:uid="{00000000-0005-0000-0000-00004E060000}"/>
    <cellStyle name="Įprastas 11 3 11 3" xfId="18580" xr:uid="{00000000-0005-0000-0000-00004F060000}"/>
    <cellStyle name="Įprastas 11 3 12" xfId="1026" xr:uid="{00000000-0005-0000-0000-000050060000}"/>
    <cellStyle name="Įprastas 11 3 12 2" xfId="9643" xr:uid="{00000000-0005-0000-0000-000051060000}"/>
    <cellStyle name="Įprastas 11 3 12 3" xfId="18581" xr:uid="{00000000-0005-0000-0000-000052060000}"/>
    <cellStyle name="Įprastas 11 3 13" xfId="1027" xr:uid="{00000000-0005-0000-0000-000053060000}"/>
    <cellStyle name="Įprastas 11 3 13 2" xfId="9644" xr:uid="{00000000-0005-0000-0000-000054060000}"/>
    <cellStyle name="Įprastas 11 3 13 3" xfId="18582" xr:uid="{00000000-0005-0000-0000-000055060000}"/>
    <cellStyle name="Įprastas 11 3 14" xfId="1028" xr:uid="{00000000-0005-0000-0000-000056060000}"/>
    <cellStyle name="Įprastas 11 3 14 2" xfId="9645" xr:uid="{00000000-0005-0000-0000-000057060000}"/>
    <cellStyle name="Įprastas 11 3 14 3" xfId="18583" xr:uid="{00000000-0005-0000-0000-000058060000}"/>
    <cellStyle name="Įprastas 11 3 15" xfId="1030" xr:uid="{00000000-0005-0000-0000-000059060000}"/>
    <cellStyle name="Įprastas 11 3 15 2" xfId="9646" xr:uid="{00000000-0005-0000-0000-00005A060000}"/>
    <cellStyle name="Įprastas 11 3 15 3" xfId="18584" xr:uid="{00000000-0005-0000-0000-00005B060000}"/>
    <cellStyle name="Įprastas 11 3 16" xfId="1035" xr:uid="{00000000-0005-0000-0000-00005C060000}"/>
    <cellStyle name="Įprastas 11 3 16 2" xfId="9647" xr:uid="{00000000-0005-0000-0000-00005D060000}"/>
    <cellStyle name="Įprastas 11 3 16 3" xfId="18585" xr:uid="{00000000-0005-0000-0000-00005E060000}"/>
    <cellStyle name="Įprastas 11 3 17" xfId="1039" xr:uid="{00000000-0005-0000-0000-00005F060000}"/>
    <cellStyle name="Įprastas 11 3 17 2" xfId="9648" xr:uid="{00000000-0005-0000-0000-000060060000}"/>
    <cellStyle name="Įprastas 11 3 17 3" xfId="18586" xr:uid="{00000000-0005-0000-0000-000061060000}"/>
    <cellStyle name="Įprastas 11 3 18" xfId="1043" xr:uid="{00000000-0005-0000-0000-000062060000}"/>
    <cellStyle name="Įprastas 11 3 18 2" xfId="9649" xr:uid="{00000000-0005-0000-0000-000063060000}"/>
    <cellStyle name="Įprastas 11 3 18 3" xfId="18587" xr:uid="{00000000-0005-0000-0000-000064060000}"/>
    <cellStyle name="Įprastas 11 3 19" xfId="1047" xr:uid="{00000000-0005-0000-0000-000065060000}"/>
    <cellStyle name="Įprastas 11 3 19 2" xfId="9650" xr:uid="{00000000-0005-0000-0000-000066060000}"/>
    <cellStyle name="Įprastas 11 3 19 3" xfId="18588" xr:uid="{00000000-0005-0000-0000-000067060000}"/>
    <cellStyle name="Įprastas 11 3 2" xfId="1048" xr:uid="{00000000-0005-0000-0000-000068060000}"/>
    <cellStyle name="Įprastas 11 3 2 10" xfId="1049" xr:uid="{00000000-0005-0000-0000-000069060000}"/>
    <cellStyle name="Įprastas 11 3 2 10 2" xfId="9651" xr:uid="{00000000-0005-0000-0000-00006A060000}"/>
    <cellStyle name="Įprastas 11 3 2 10 3" xfId="18589" xr:uid="{00000000-0005-0000-0000-00006B060000}"/>
    <cellStyle name="Įprastas 11 3 2 11" xfId="1050" xr:uid="{00000000-0005-0000-0000-00006C060000}"/>
    <cellStyle name="Įprastas 11 3 2 11 2" xfId="9652" xr:uid="{00000000-0005-0000-0000-00006D060000}"/>
    <cellStyle name="Įprastas 11 3 2 11 3" xfId="18590" xr:uid="{00000000-0005-0000-0000-00006E060000}"/>
    <cellStyle name="Įprastas 11 3 2 12" xfId="1051" xr:uid="{00000000-0005-0000-0000-00006F060000}"/>
    <cellStyle name="Įprastas 11 3 2 12 2" xfId="9653" xr:uid="{00000000-0005-0000-0000-000070060000}"/>
    <cellStyle name="Įprastas 11 3 2 12 3" xfId="18591" xr:uid="{00000000-0005-0000-0000-000071060000}"/>
    <cellStyle name="Įprastas 11 3 2 13" xfId="1052" xr:uid="{00000000-0005-0000-0000-000072060000}"/>
    <cellStyle name="Įprastas 11 3 2 13 2" xfId="9654" xr:uid="{00000000-0005-0000-0000-000073060000}"/>
    <cellStyle name="Įprastas 11 3 2 13 3" xfId="18592" xr:uid="{00000000-0005-0000-0000-000074060000}"/>
    <cellStyle name="Įprastas 11 3 2 14" xfId="1053" xr:uid="{00000000-0005-0000-0000-000075060000}"/>
    <cellStyle name="Įprastas 11 3 2 14 2" xfId="9655" xr:uid="{00000000-0005-0000-0000-000076060000}"/>
    <cellStyle name="Įprastas 11 3 2 14 3" xfId="18593" xr:uid="{00000000-0005-0000-0000-000077060000}"/>
    <cellStyle name="Įprastas 11 3 2 15" xfId="1054" xr:uid="{00000000-0005-0000-0000-000078060000}"/>
    <cellStyle name="Įprastas 11 3 2 15 2" xfId="9656" xr:uid="{00000000-0005-0000-0000-000079060000}"/>
    <cellStyle name="Įprastas 11 3 2 15 3" xfId="18594" xr:uid="{00000000-0005-0000-0000-00007A060000}"/>
    <cellStyle name="Įprastas 11 3 2 16" xfId="1055" xr:uid="{00000000-0005-0000-0000-00007B060000}"/>
    <cellStyle name="Įprastas 11 3 2 16 2" xfId="9657" xr:uid="{00000000-0005-0000-0000-00007C060000}"/>
    <cellStyle name="Įprastas 11 3 2 16 3" xfId="18595" xr:uid="{00000000-0005-0000-0000-00007D060000}"/>
    <cellStyle name="Įprastas 11 3 2 17" xfId="1056" xr:uid="{00000000-0005-0000-0000-00007E060000}"/>
    <cellStyle name="Įprastas 11 3 2 17 2" xfId="9658" xr:uid="{00000000-0005-0000-0000-00007F060000}"/>
    <cellStyle name="Įprastas 11 3 2 17 3" xfId="18596" xr:uid="{00000000-0005-0000-0000-000080060000}"/>
    <cellStyle name="Įprastas 11 3 2 18" xfId="8757" xr:uid="{00000000-0005-0000-0000-000081060000}"/>
    <cellStyle name="Įprastas 11 3 2 19" xfId="17200" xr:uid="{00000000-0005-0000-0000-000082060000}"/>
    <cellStyle name="Įprastas 11 3 2 2" xfId="670" xr:uid="{00000000-0005-0000-0000-000083060000}"/>
    <cellStyle name="Įprastas 11 3 2 2 10" xfId="1057" xr:uid="{00000000-0005-0000-0000-000084060000}"/>
    <cellStyle name="Įprastas 11 3 2 2 10 2" xfId="9659" xr:uid="{00000000-0005-0000-0000-000085060000}"/>
    <cellStyle name="Įprastas 11 3 2 2 10 3" xfId="18597" xr:uid="{00000000-0005-0000-0000-000086060000}"/>
    <cellStyle name="Įprastas 11 3 2 2 11" xfId="1058" xr:uid="{00000000-0005-0000-0000-000087060000}"/>
    <cellStyle name="Įprastas 11 3 2 2 11 2" xfId="9660" xr:uid="{00000000-0005-0000-0000-000088060000}"/>
    <cellStyle name="Įprastas 11 3 2 2 11 3" xfId="18598" xr:uid="{00000000-0005-0000-0000-000089060000}"/>
    <cellStyle name="Įprastas 11 3 2 2 12" xfId="1059" xr:uid="{00000000-0005-0000-0000-00008A060000}"/>
    <cellStyle name="Įprastas 11 3 2 2 12 2" xfId="9661" xr:uid="{00000000-0005-0000-0000-00008B060000}"/>
    <cellStyle name="Įprastas 11 3 2 2 12 3" xfId="18599" xr:uid="{00000000-0005-0000-0000-00008C060000}"/>
    <cellStyle name="Įprastas 11 3 2 2 13" xfId="1060" xr:uid="{00000000-0005-0000-0000-00008D060000}"/>
    <cellStyle name="Įprastas 11 3 2 2 13 2" xfId="9662" xr:uid="{00000000-0005-0000-0000-00008E060000}"/>
    <cellStyle name="Įprastas 11 3 2 2 13 3" xfId="18600" xr:uid="{00000000-0005-0000-0000-00008F060000}"/>
    <cellStyle name="Įprastas 11 3 2 2 14" xfId="1061" xr:uid="{00000000-0005-0000-0000-000090060000}"/>
    <cellStyle name="Įprastas 11 3 2 2 14 2" xfId="9663" xr:uid="{00000000-0005-0000-0000-000091060000}"/>
    <cellStyle name="Įprastas 11 3 2 2 14 3" xfId="18601" xr:uid="{00000000-0005-0000-0000-000092060000}"/>
    <cellStyle name="Įprastas 11 3 2 2 15" xfId="1062" xr:uid="{00000000-0005-0000-0000-000093060000}"/>
    <cellStyle name="Įprastas 11 3 2 2 15 2" xfId="9664" xr:uid="{00000000-0005-0000-0000-000094060000}"/>
    <cellStyle name="Įprastas 11 3 2 2 15 3" xfId="18602" xr:uid="{00000000-0005-0000-0000-000095060000}"/>
    <cellStyle name="Įprastas 11 3 2 2 16" xfId="1064" xr:uid="{00000000-0005-0000-0000-000096060000}"/>
    <cellStyle name="Įprastas 11 3 2 2 16 2" xfId="9665" xr:uid="{00000000-0005-0000-0000-000097060000}"/>
    <cellStyle name="Įprastas 11 3 2 2 16 3" xfId="18603" xr:uid="{00000000-0005-0000-0000-000098060000}"/>
    <cellStyle name="Įprastas 11 3 2 2 17" xfId="8964" xr:uid="{00000000-0005-0000-0000-000099060000}"/>
    <cellStyle name="Įprastas 11 3 2 2 18" xfId="17402" xr:uid="{00000000-0005-0000-0000-00009A060000}"/>
    <cellStyle name="Įprastas 11 3 2 2 2" xfId="1066" xr:uid="{00000000-0005-0000-0000-00009B060000}"/>
    <cellStyle name="Įprastas 11 3 2 2 2 2" xfId="9666" xr:uid="{00000000-0005-0000-0000-00009C060000}"/>
    <cellStyle name="Įprastas 11 3 2 2 2 3" xfId="17808" xr:uid="{00000000-0005-0000-0000-00009D060000}"/>
    <cellStyle name="Įprastas 11 3 2 2 3" xfId="1068" xr:uid="{00000000-0005-0000-0000-00009E060000}"/>
    <cellStyle name="Įprastas 11 3 2 2 3 2" xfId="9667" xr:uid="{00000000-0005-0000-0000-00009F060000}"/>
    <cellStyle name="Įprastas 11 3 2 2 3 3" xfId="18604" xr:uid="{00000000-0005-0000-0000-0000A0060000}"/>
    <cellStyle name="Įprastas 11 3 2 2 4" xfId="1069" xr:uid="{00000000-0005-0000-0000-0000A1060000}"/>
    <cellStyle name="Įprastas 11 3 2 2 4 2" xfId="9668" xr:uid="{00000000-0005-0000-0000-0000A2060000}"/>
    <cellStyle name="Įprastas 11 3 2 2 4 3" xfId="18605" xr:uid="{00000000-0005-0000-0000-0000A3060000}"/>
    <cellStyle name="Įprastas 11 3 2 2 5" xfId="1070" xr:uid="{00000000-0005-0000-0000-0000A4060000}"/>
    <cellStyle name="Įprastas 11 3 2 2 5 2" xfId="9669" xr:uid="{00000000-0005-0000-0000-0000A5060000}"/>
    <cellStyle name="Įprastas 11 3 2 2 5 3" xfId="18606" xr:uid="{00000000-0005-0000-0000-0000A6060000}"/>
    <cellStyle name="Įprastas 11 3 2 2 6" xfId="1071" xr:uid="{00000000-0005-0000-0000-0000A7060000}"/>
    <cellStyle name="Įprastas 11 3 2 2 6 2" xfId="9670" xr:uid="{00000000-0005-0000-0000-0000A8060000}"/>
    <cellStyle name="Įprastas 11 3 2 2 6 3" xfId="18607" xr:uid="{00000000-0005-0000-0000-0000A9060000}"/>
    <cellStyle name="Įprastas 11 3 2 2 7" xfId="1072" xr:uid="{00000000-0005-0000-0000-0000AA060000}"/>
    <cellStyle name="Įprastas 11 3 2 2 7 2" xfId="9671" xr:uid="{00000000-0005-0000-0000-0000AB060000}"/>
    <cellStyle name="Įprastas 11 3 2 2 7 3" xfId="18608" xr:uid="{00000000-0005-0000-0000-0000AC060000}"/>
    <cellStyle name="Įprastas 11 3 2 2 8" xfId="1073" xr:uid="{00000000-0005-0000-0000-0000AD060000}"/>
    <cellStyle name="Įprastas 11 3 2 2 8 2" xfId="9672" xr:uid="{00000000-0005-0000-0000-0000AE060000}"/>
    <cellStyle name="Įprastas 11 3 2 2 8 3" xfId="18609" xr:uid="{00000000-0005-0000-0000-0000AF060000}"/>
    <cellStyle name="Įprastas 11 3 2 2 9" xfId="1074" xr:uid="{00000000-0005-0000-0000-0000B0060000}"/>
    <cellStyle name="Įprastas 11 3 2 2 9 2" xfId="9673" xr:uid="{00000000-0005-0000-0000-0000B1060000}"/>
    <cellStyle name="Įprastas 11 3 2 2 9 3" xfId="18610" xr:uid="{00000000-0005-0000-0000-0000B2060000}"/>
    <cellStyle name="Įprastas 11 3 2 3" xfId="1075" xr:uid="{00000000-0005-0000-0000-0000B3060000}"/>
    <cellStyle name="Įprastas 11 3 2 3 2" xfId="9674" xr:uid="{00000000-0005-0000-0000-0000B4060000}"/>
    <cellStyle name="Įprastas 11 3 2 3 3" xfId="17731" xr:uid="{00000000-0005-0000-0000-0000B5060000}"/>
    <cellStyle name="Įprastas 11 3 2 4" xfId="1076" xr:uid="{00000000-0005-0000-0000-0000B6060000}"/>
    <cellStyle name="Įprastas 11 3 2 4 2" xfId="9675" xr:uid="{00000000-0005-0000-0000-0000B7060000}"/>
    <cellStyle name="Įprastas 11 3 2 4 3" xfId="18611" xr:uid="{00000000-0005-0000-0000-0000B8060000}"/>
    <cellStyle name="Įprastas 11 3 2 5" xfId="1077" xr:uid="{00000000-0005-0000-0000-0000B9060000}"/>
    <cellStyle name="Įprastas 11 3 2 5 2" xfId="9676" xr:uid="{00000000-0005-0000-0000-0000BA060000}"/>
    <cellStyle name="Įprastas 11 3 2 5 3" xfId="18612" xr:uid="{00000000-0005-0000-0000-0000BB060000}"/>
    <cellStyle name="Įprastas 11 3 2 6" xfId="1078" xr:uid="{00000000-0005-0000-0000-0000BC060000}"/>
    <cellStyle name="Įprastas 11 3 2 6 2" xfId="9677" xr:uid="{00000000-0005-0000-0000-0000BD060000}"/>
    <cellStyle name="Įprastas 11 3 2 6 3" xfId="18613" xr:uid="{00000000-0005-0000-0000-0000BE060000}"/>
    <cellStyle name="Įprastas 11 3 2 7" xfId="1079" xr:uid="{00000000-0005-0000-0000-0000BF060000}"/>
    <cellStyle name="Įprastas 11 3 2 7 2" xfId="9678" xr:uid="{00000000-0005-0000-0000-0000C0060000}"/>
    <cellStyle name="Įprastas 11 3 2 7 3" xfId="18614" xr:uid="{00000000-0005-0000-0000-0000C1060000}"/>
    <cellStyle name="Įprastas 11 3 2 8" xfId="1080" xr:uid="{00000000-0005-0000-0000-0000C2060000}"/>
    <cellStyle name="Įprastas 11 3 2 8 2" xfId="9679" xr:uid="{00000000-0005-0000-0000-0000C3060000}"/>
    <cellStyle name="Įprastas 11 3 2 8 3" xfId="18615" xr:uid="{00000000-0005-0000-0000-0000C4060000}"/>
    <cellStyle name="Įprastas 11 3 2 9" xfId="1081" xr:uid="{00000000-0005-0000-0000-0000C5060000}"/>
    <cellStyle name="Įprastas 11 3 2 9 2" xfId="9680" xr:uid="{00000000-0005-0000-0000-0000C6060000}"/>
    <cellStyle name="Įprastas 11 3 2 9 3" xfId="18616" xr:uid="{00000000-0005-0000-0000-0000C7060000}"/>
    <cellStyle name="Įprastas 11 3 20" xfId="1031" xr:uid="{00000000-0005-0000-0000-0000C8060000}"/>
    <cellStyle name="Įprastas 11 3 21" xfId="8654" xr:uid="{00000000-0005-0000-0000-0000C9060000}"/>
    <cellStyle name="Įprastas 11 3 22" xfId="17103" xr:uid="{00000000-0005-0000-0000-0000CA060000}"/>
    <cellStyle name="Įprastas 11 3 3" xfId="1083" xr:uid="{00000000-0005-0000-0000-0000CB060000}"/>
    <cellStyle name="Įprastas 11 3 3 10" xfId="1084" xr:uid="{00000000-0005-0000-0000-0000CC060000}"/>
    <cellStyle name="Įprastas 11 3 3 10 2" xfId="9681" xr:uid="{00000000-0005-0000-0000-0000CD060000}"/>
    <cellStyle name="Įprastas 11 3 3 10 3" xfId="18617" xr:uid="{00000000-0005-0000-0000-0000CE060000}"/>
    <cellStyle name="Įprastas 11 3 3 11" xfId="1087" xr:uid="{00000000-0005-0000-0000-0000CF060000}"/>
    <cellStyle name="Įprastas 11 3 3 11 2" xfId="9682" xr:uid="{00000000-0005-0000-0000-0000D0060000}"/>
    <cellStyle name="Įprastas 11 3 3 11 3" xfId="18618" xr:uid="{00000000-0005-0000-0000-0000D1060000}"/>
    <cellStyle name="Įprastas 11 3 3 12" xfId="1090" xr:uid="{00000000-0005-0000-0000-0000D2060000}"/>
    <cellStyle name="Įprastas 11 3 3 12 2" xfId="9683" xr:uid="{00000000-0005-0000-0000-0000D3060000}"/>
    <cellStyle name="Įprastas 11 3 3 12 3" xfId="18619" xr:uid="{00000000-0005-0000-0000-0000D4060000}"/>
    <cellStyle name="Įprastas 11 3 3 13" xfId="1093" xr:uid="{00000000-0005-0000-0000-0000D5060000}"/>
    <cellStyle name="Įprastas 11 3 3 13 2" xfId="9684" xr:uid="{00000000-0005-0000-0000-0000D6060000}"/>
    <cellStyle name="Įprastas 11 3 3 13 3" xfId="18620" xr:uid="{00000000-0005-0000-0000-0000D7060000}"/>
    <cellStyle name="Įprastas 11 3 3 14" xfId="1096" xr:uid="{00000000-0005-0000-0000-0000D8060000}"/>
    <cellStyle name="Įprastas 11 3 3 14 2" xfId="9685" xr:uid="{00000000-0005-0000-0000-0000D9060000}"/>
    <cellStyle name="Įprastas 11 3 3 14 3" xfId="18621" xr:uid="{00000000-0005-0000-0000-0000DA060000}"/>
    <cellStyle name="Įprastas 11 3 3 15" xfId="1100" xr:uid="{00000000-0005-0000-0000-0000DB060000}"/>
    <cellStyle name="Įprastas 11 3 3 15 2" xfId="9686" xr:uid="{00000000-0005-0000-0000-0000DC060000}"/>
    <cellStyle name="Įprastas 11 3 3 15 3" xfId="18622" xr:uid="{00000000-0005-0000-0000-0000DD060000}"/>
    <cellStyle name="Įprastas 11 3 3 16" xfId="1104" xr:uid="{00000000-0005-0000-0000-0000DE060000}"/>
    <cellStyle name="Įprastas 11 3 3 16 2" xfId="9687" xr:uid="{00000000-0005-0000-0000-0000DF060000}"/>
    <cellStyle name="Įprastas 11 3 3 16 3" xfId="18623" xr:uid="{00000000-0005-0000-0000-0000E0060000}"/>
    <cellStyle name="Įprastas 11 3 3 17" xfId="8867" xr:uid="{00000000-0005-0000-0000-0000E1060000}"/>
    <cellStyle name="Įprastas 11 3 3 18" xfId="17305" xr:uid="{00000000-0005-0000-0000-0000E2060000}"/>
    <cellStyle name="Įprastas 11 3 3 2" xfId="361" xr:uid="{00000000-0005-0000-0000-0000E3060000}"/>
    <cellStyle name="Įprastas 11 3 3 2 2" xfId="9688" xr:uid="{00000000-0005-0000-0000-0000E4060000}"/>
    <cellStyle name="Įprastas 11 3 3 2 3" xfId="17809" xr:uid="{00000000-0005-0000-0000-0000E5060000}"/>
    <cellStyle name="Įprastas 11 3 3 3" xfId="1108" xr:uid="{00000000-0005-0000-0000-0000E6060000}"/>
    <cellStyle name="Įprastas 11 3 3 3 2" xfId="9689" xr:uid="{00000000-0005-0000-0000-0000E7060000}"/>
    <cellStyle name="Įprastas 11 3 3 3 3" xfId="18624" xr:uid="{00000000-0005-0000-0000-0000E8060000}"/>
    <cellStyle name="Įprastas 11 3 3 4" xfId="1111" xr:uid="{00000000-0005-0000-0000-0000E9060000}"/>
    <cellStyle name="Įprastas 11 3 3 4 2" xfId="9690" xr:uid="{00000000-0005-0000-0000-0000EA060000}"/>
    <cellStyle name="Įprastas 11 3 3 4 3" xfId="18625" xr:uid="{00000000-0005-0000-0000-0000EB060000}"/>
    <cellStyle name="Įprastas 11 3 3 5" xfId="1114" xr:uid="{00000000-0005-0000-0000-0000EC060000}"/>
    <cellStyle name="Įprastas 11 3 3 5 2" xfId="9691" xr:uid="{00000000-0005-0000-0000-0000ED060000}"/>
    <cellStyle name="Įprastas 11 3 3 5 3" xfId="18626" xr:uid="{00000000-0005-0000-0000-0000EE060000}"/>
    <cellStyle name="Įprastas 11 3 3 6" xfId="1116" xr:uid="{00000000-0005-0000-0000-0000EF060000}"/>
    <cellStyle name="Įprastas 11 3 3 6 2" xfId="9692" xr:uid="{00000000-0005-0000-0000-0000F0060000}"/>
    <cellStyle name="Įprastas 11 3 3 6 3" xfId="18627" xr:uid="{00000000-0005-0000-0000-0000F1060000}"/>
    <cellStyle name="Įprastas 11 3 3 7" xfId="1118" xr:uid="{00000000-0005-0000-0000-0000F2060000}"/>
    <cellStyle name="Įprastas 11 3 3 7 2" xfId="9693" xr:uid="{00000000-0005-0000-0000-0000F3060000}"/>
    <cellStyle name="Įprastas 11 3 3 7 3" xfId="18628" xr:uid="{00000000-0005-0000-0000-0000F4060000}"/>
    <cellStyle name="Įprastas 11 3 3 8" xfId="1120" xr:uid="{00000000-0005-0000-0000-0000F5060000}"/>
    <cellStyle name="Įprastas 11 3 3 8 2" xfId="9694" xr:uid="{00000000-0005-0000-0000-0000F6060000}"/>
    <cellStyle name="Įprastas 11 3 3 8 3" xfId="18629" xr:uid="{00000000-0005-0000-0000-0000F7060000}"/>
    <cellStyle name="Įprastas 11 3 3 9" xfId="1121" xr:uid="{00000000-0005-0000-0000-0000F8060000}"/>
    <cellStyle name="Įprastas 11 3 3 9 2" xfId="9695" xr:uid="{00000000-0005-0000-0000-0000F9060000}"/>
    <cellStyle name="Įprastas 11 3 3 9 3" xfId="18630" xr:uid="{00000000-0005-0000-0000-0000FA060000}"/>
    <cellStyle name="Įprastas 11 3 4" xfId="1086" xr:uid="{00000000-0005-0000-0000-0000FB060000}"/>
    <cellStyle name="Įprastas 11 3 4 10" xfId="394" xr:uid="{00000000-0005-0000-0000-0000FC060000}"/>
    <cellStyle name="Įprastas 11 3 4 10 2" xfId="9696" xr:uid="{00000000-0005-0000-0000-0000FD060000}"/>
    <cellStyle name="Įprastas 11 3 4 10 3" xfId="18631" xr:uid="{00000000-0005-0000-0000-0000FE060000}"/>
    <cellStyle name="Įprastas 11 3 4 11" xfId="397" xr:uid="{00000000-0005-0000-0000-0000FF060000}"/>
    <cellStyle name="Įprastas 11 3 4 11 2" xfId="9697" xr:uid="{00000000-0005-0000-0000-000000070000}"/>
    <cellStyle name="Įprastas 11 3 4 11 3" xfId="18632" xr:uid="{00000000-0005-0000-0000-000001070000}"/>
    <cellStyle name="Įprastas 11 3 4 12" xfId="87" xr:uid="{00000000-0005-0000-0000-000002070000}"/>
    <cellStyle name="Įprastas 11 3 4 12 2" xfId="9698" xr:uid="{00000000-0005-0000-0000-000003070000}"/>
    <cellStyle name="Įprastas 11 3 4 12 3" xfId="18633" xr:uid="{00000000-0005-0000-0000-000004070000}"/>
    <cellStyle name="Įprastas 11 3 4 13" xfId="43" xr:uid="{00000000-0005-0000-0000-000005070000}"/>
    <cellStyle name="Įprastas 11 3 4 13 2" xfId="9699" xr:uid="{00000000-0005-0000-0000-000006070000}"/>
    <cellStyle name="Įprastas 11 3 4 13 3" xfId="18634" xr:uid="{00000000-0005-0000-0000-000007070000}"/>
    <cellStyle name="Įprastas 11 3 4 14" xfId="1122" xr:uid="{00000000-0005-0000-0000-000008070000}"/>
    <cellStyle name="Įprastas 11 3 4 14 2" xfId="9700" xr:uid="{00000000-0005-0000-0000-000009070000}"/>
    <cellStyle name="Įprastas 11 3 4 14 3" xfId="18635" xr:uid="{00000000-0005-0000-0000-00000A070000}"/>
    <cellStyle name="Įprastas 11 3 4 15" xfId="1123" xr:uid="{00000000-0005-0000-0000-00000B070000}"/>
    <cellStyle name="Įprastas 11 3 4 15 2" xfId="9701" xr:uid="{00000000-0005-0000-0000-00000C070000}"/>
    <cellStyle name="Įprastas 11 3 4 15 3" xfId="18636" xr:uid="{00000000-0005-0000-0000-00000D070000}"/>
    <cellStyle name="Įprastas 11 3 4 16" xfId="1124" xr:uid="{00000000-0005-0000-0000-00000E070000}"/>
    <cellStyle name="Įprastas 11 3 4 16 2" xfId="9702" xr:uid="{00000000-0005-0000-0000-00000F070000}"/>
    <cellStyle name="Įprastas 11 3 4 16 3" xfId="18637" xr:uid="{00000000-0005-0000-0000-000010070000}"/>
    <cellStyle name="Įprastas 11 3 4 17" xfId="9070" xr:uid="{00000000-0005-0000-0000-000011070000}"/>
    <cellStyle name="Įprastas 11 3 4 18" xfId="17507" xr:uid="{00000000-0005-0000-0000-000012070000}"/>
    <cellStyle name="Įprastas 11 3 4 2" xfId="871" xr:uid="{00000000-0005-0000-0000-000013070000}"/>
    <cellStyle name="Įprastas 11 3 4 2 2" xfId="9703" xr:uid="{00000000-0005-0000-0000-000014070000}"/>
    <cellStyle name="Įprastas 11 3 4 2 3" xfId="17810" xr:uid="{00000000-0005-0000-0000-000015070000}"/>
    <cellStyle name="Įprastas 11 3 4 3" xfId="1125" xr:uid="{00000000-0005-0000-0000-000016070000}"/>
    <cellStyle name="Įprastas 11 3 4 3 2" xfId="9704" xr:uid="{00000000-0005-0000-0000-000017070000}"/>
    <cellStyle name="Įprastas 11 3 4 3 3" xfId="18638" xr:uid="{00000000-0005-0000-0000-000018070000}"/>
    <cellStyle name="Įprastas 11 3 4 4" xfId="1126" xr:uid="{00000000-0005-0000-0000-000019070000}"/>
    <cellStyle name="Įprastas 11 3 4 4 2" xfId="9705" xr:uid="{00000000-0005-0000-0000-00001A070000}"/>
    <cellStyle name="Įprastas 11 3 4 4 3" xfId="18639" xr:uid="{00000000-0005-0000-0000-00001B070000}"/>
    <cellStyle name="Įprastas 11 3 4 5" xfId="1127" xr:uid="{00000000-0005-0000-0000-00001C070000}"/>
    <cellStyle name="Įprastas 11 3 4 5 2" xfId="9706" xr:uid="{00000000-0005-0000-0000-00001D070000}"/>
    <cellStyle name="Įprastas 11 3 4 5 3" xfId="18640" xr:uid="{00000000-0005-0000-0000-00001E070000}"/>
    <cellStyle name="Įprastas 11 3 4 6" xfId="1128" xr:uid="{00000000-0005-0000-0000-00001F070000}"/>
    <cellStyle name="Įprastas 11 3 4 6 2" xfId="9707" xr:uid="{00000000-0005-0000-0000-000020070000}"/>
    <cellStyle name="Įprastas 11 3 4 6 3" xfId="18641" xr:uid="{00000000-0005-0000-0000-000021070000}"/>
    <cellStyle name="Įprastas 11 3 4 7" xfId="1129" xr:uid="{00000000-0005-0000-0000-000022070000}"/>
    <cellStyle name="Įprastas 11 3 4 7 2" xfId="9708" xr:uid="{00000000-0005-0000-0000-000023070000}"/>
    <cellStyle name="Įprastas 11 3 4 7 3" xfId="18642" xr:uid="{00000000-0005-0000-0000-000024070000}"/>
    <cellStyle name="Įprastas 11 3 4 8" xfId="1130" xr:uid="{00000000-0005-0000-0000-000025070000}"/>
    <cellStyle name="Įprastas 11 3 4 8 2" xfId="9709" xr:uid="{00000000-0005-0000-0000-000026070000}"/>
    <cellStyle name="Įprastas 11 3 4 8 3" xfId="18643" xr:uid="{00000000-0005-0000-0000-000027070000}"/>
    <cellStyle name="Įprastas 11 3 4 9" xfId="1131" xr:uid="{00000000-0005-0000-0000-000028070000}"/>
    <cellStyle name="Įprastas 11 3 4 9 2" xfId="9710" xr:uid="{00000000-0005-0000-0000-000029070000}"/>
    <cellStyle name="Įprastas 11 3 4 9 3" xfId="18644" xr:uid="{00000000-0005-0000-0000-00002A070000}"/>
    <cellStyle name="Įprastas 11 3 5" xfId="1089" xr:uid="{00000000-0005-0000-0000-00002B070000}"/>
    <cellStyle name="Įprastas 11 3 5 2" xfId="9711" xr:uid="{00000000-0005-0000-0000-00002C070000}"/>
    <cellStyle name="Įprastas 11 3 5 3" xfId="17634" xr:uid="{00000000-0005-0000-0000-00002D070000}"/>
    <cellStyle name="Įprastas 11 3 6" xfId="1092" xr:uid="{00000000-0005-0000-0000-00002E070000}"/>
    <cellStyle name="Įprastas 11 3 6 2" xfId="9712" xr:uid="{00000000-0005-0000-0000-00002F070000}"/>
    <cellStyle name="Įprastas 11 3 6 3" xfId="18645" xr:uid="{00000000-0005-0000-0000-000030070000}"/>
    <cellStyle name="Įprastas 11 3 7" xfId="1095" xr:uid="{00000000-0005-0000-0000-000031070000}"/>
    <cellStyle name="Įprastas 11 3 7 2" xfId="9713" xr:uid="{00000000-0005-0000-0000-000032070000}"/>
    <cellStyle name="Įprastas 11 3 7 3" xfId="18646" xr:uid="{00000000-0005-0000-0000-000033070000}"/>
    <cellStyle name="Įprastas 11 3 8" xfId="1099" xr:uid="{00000000-0005-0000-0000-000034070000}"/>
    <cellStyle name="Įprastas 11 3 8 2" xfId="9714" xr:uid="{00000000-0005-0000-0000-000035070000}"/>
    <cellStyle name="Įprastas 11 3 8 3" xfId="18647" xr:uid="{00000000-0005-0000-0000-000036070000}"/>
    <cellStyle name="Įprastas 11 3 9" xfId="1103" xr:uid="{00000000-0005-0000-0000-000037070000}"/>
    <cellStyle name="Įprastas 11 3 9 2" xfId="9715" xr:uid="{00000000-0005-0000-0000-000038070000}"/>
    <cellStyle name="Įprastas 11 3 9 3" xfId="18648" xr:uid="{00000000-0005-0000-0000-000039070000}"/>
    <cellStyle name="Įprastas 11 4" xfId="1133" xr:uid="{00000000-0005-0000-0000-00003A070000}"/>
    <cellStyle name="Įprastas 11 4 10" xfId="818" xr:uid="{00000000-0005-0000-0000-00003B070000}"/>
    <cellStyle name="Įprastas 11 4 10 2" xfId="9716" xr:uid="{00000000-0005-0000-0000-00003C070000}"/>
    <cellStyle name="Įprastas 11 4 10 3" xfId="18649" xr:uid="{00000000-0005-0000-0000-00003D070000}"/>
    <cellStyle name="Įprastas 11 4 11" xfId="821" xr:uid="{00000000-0005-0000-0000-00003E070000}"/>
    <cellStyle name="Įprastas 11 4 11 2" xfId="9717" xr:uid="{00000000-0005-0000-0000-00003F070000}"/>
    <cellStyle name="Įprastas 11 4 11 3" xfId="18650" xr:uid="{00000000-0005-0000-0000-000040070000}"/>
    <cellStyle name="Įprastas 11 4 12" xfId="255" xr:uid="{00000000-0005-0000-0000-000041070000}"/>
    <cellStyle name="Įprastas 11 4 12 2" xfId="9718" xr:uid="{00000000-0005-0000-0000-000042070000}"/>
    <cellStyle name="Įprastas 11 4 12 3" xfId="18651" xr:uid="{00000000-0005-0000-0000-000043070000}"/>
    <cellStyle name="Įprastas 11 4 13" xfId="360" xr:uid="{00000000-0005-0000-0000-000044070000}"/>
    <cellStyle name="Įprastas 11 4 13 2" xfId="9719" xr:uid="{00000000-0005-0000-0000-000045070000}"/>
    <cellStyle name="Įprastas 11 4 13 3" xfId="18652" xr:uid="{00000000-0005-0000-0000-000046070000}"/>
    <cellStyle name="Įprastas 11 4 14" xfId="1107" xr:uid="{00000000-0005-0000-0000-000047070000}"/>
    <cellStyle name="Įprastas 11 4 14 2" xfId="9720" xr:uid="{00000000-0005-0000-0000-000048070000}"/>
    <cellStyle name="Įprastas 11 4 14 3" xfId="18653" xr:uid="{00000000-0005-0000-0000-000049070000}"/>
    <cellStyle name="Įprastas 11 4 15" xfId="1109" xr:uid="{00000000-0005-0000-0000-00004A070000}"/>
    <cellStyle name="Įprastas 11 4 15 2" xfId="9721" xr:uid="{00000000-0005-0000-0000-00004B070000}"/>
    <cellStyle name="Įprastas 11 4 15 3" xfId="18654" xr:uid="{00000000-0005-0000-0000-00004C070000}"/>
    <cellStyle name="Įprastas 11 4 16" xfId="1112" xr:uid="{00000000-0005-0000-0000-00004D070000}"/>
    <cellStyle name="Įprastas 11 4 16 2" xfId="9722" xr:uid="{00000000-0005-0000-0000-00004E070000}"/>
    <cellStyle name="Įprastas 11 4 16 3" xfId="18655" xr:uid="{00000000-0005-0000-0000-00004F070000}"/>
    <cellStyle name="Įprastas 11 4 17" xfId="1115" xr:uid="{00000000-0005-0000-0000-000050070000}"/>
    <cellStyle name="Įprastas 11 4 17 2" xfId="9723" xr:uid="{00000000-0005-0000-0000-000051070000}"/>
    <cellStyle name="Įprastas 11 4 17 3" xfId="18656" xr:uid="{00000000-0005-0000-0000-000052070000}"/>
    <cellStyle name="Įprastas 11 4 18" xfId="1117" xr:uid="{00000000-0005-0000-0000-000053070000}"/>
    <cellStyle name="Įprastas 11 4 18 2" xfId="9724" xr:uid="{00000000-0005-0000-0000-000054070000}"/>
    <cellStyle name="Įprastas 11 4 18 3" xfId="18657" xr:uid="{00000000-0005-0000-0000-000055070000}"/>
    <cellStyle name="Įprastas 11 4 19" xfId="1119" xr:uid="{00000000-0005-0000-0000-000056070000}"/>
    <cellStyle name="Įprastas 11 4 19 2" xfId="9725" xr:uid="{00000000-0005-0000-0000-000057070000}"/>
    <cellStyle name="Įprastas 11 4 19 3" xfId="18658" xr:uid="{00000000-0005-0000-0000-000058070000}"/>
    <cellStyle name="Įprastas 11 4 2" xfId="1135" xr:uid="{00000000-0005-0000-0000-000059070000}"/>
    <cellStyle name="Įprastas 11 4 2 10" xfId="1138" xr:uid="{00000000-0005-0000-0000-00005A070000}"/>
    <cellStyle name="Įprastas 11 4 2 10 2" xfId="9726" xr:uid="{00000000-0005-0000-0000-00005B070000}"/>
    <cellStyle name="Įprastas 11 4 2 10 3" xfId="18659" xr:uid="{00000000-0005-0000-0000-00005C070000}"/>
    <cellStyle name="Įprastas 11 4 2 11" xfId="1141" xr:uid="{00000000-0005-0000-0000-00005D070000}"/>
    <cellStyle name="Įprastas 11 4 2 11 2" xfId="9727" xr:uid="{00000000-0005-0000-0000-00005E070000}"/>
    <cellStyle name="Įprastas 11 4 2 11 3" xfId="18660" xr:uid="{00000000-0005-0000-0000-00005F070000}"/>
    <cellStyle name="Įprastas 11 4 2 12" xfId="1144" xr:uid="{00000000-0005-0000-0000-000060070000}"/>
    <cellStyle name="Įprastas 11 4 2 12 2" xfId="9728" xr:uid="{00000000-0005-0000-0000-000061070000}"/>
    <cellStyle name="Įprastas 11 4 2 12 3" xfId="18661" xr:uid="{00000000-0005-0000-0000-000062070000}"/>
    <cellStyle name="Įprastas 11 4 2 13" xfId="1145" xr:uid="{00000000-0005-0000-0000-000063070000}"/>
    <cellStyle name="Įprastas 11 4 2 13 2" xfId="9729" xr:uid="{00000000-0005-0000-0000-000064070000}"/>
    <cellStyle name="Įprastas 11 4 2 13 3" xfId="18662" xr:uid="{00000000-0005-0000-0000-000065070000}"/>
    <cellStyle name="Įprastas 11 4 2 14" xfId="1146" xr:uid="{00000000-0005-0000-0000-000066070000}"/>
    <cellStyle name="Įprastas 11 4 2 14 2" xfId="9730" xr:uid="{00000000-0005-0000-0000-000067070000}"/>
    <cellStyle name="Įprastas 11 4 2 14 3" xfId="18663" xr:uid="{00000000-0005-0000-0000-000068070000}"/>
    <cellStyle name="Įprastas 11 4 2 15" xfId="1147" xr:uid="{00000000-0005-0000-0000-000069070000}"/>
    <cellStyle name="Įprastas 11 4 2 15 2" xfId="9731" xr:uid="{00000000-0005-0000-0000-00006A070000}"/>
    <cellStyle name="Įprastas 11 4 2 15 3" xfId="18664" xr:uid="{00000000-0005-0000-0000-00006B070000}"/>
    <cellStyle name="Įprastas 11 4 2 16" xfId="1148" xr:uid="{00000000-0005-0000-0000-00006C070000}"/>
    <cellStyle name="Įprastas 11 4 2 16 2" xfId="9732" xr:uid="{00000000-0005-0000-0000-00006D070000}"/>
    <cellStyle name="Įprastas 11 4 2 16 3" xfId="18665" xr:uid="{00000000-0005-0000-0000-00006E070000}"/>
    <cellStyle name="Įprastas 11 4 2 17" xfId="1149" xr:uid="{00000000-0005-0000-0000-00006F070000}"/>
    <cellStyle name="Įprastas 11 4 2 17 2" xfId="9733" xr:uid="{00000000-0005-0000-0000-000070070000}"/>
    <cellStyle name="Įprastas 11 4 2 17 3" xfId="18666" xr:uid="{00000000-0005-0000-0000-000071070000}"/>
    <cellStyle name="Įprastas 11 4 2 18" xfId="8782" xr:uid="{00000000-0005-0000-0000-000072070000}"/>
    <cellStyle name="Įprastas 11 4 2 19" xfId="17225" xr:uid="{00000000-0005-0000-0000-000073070000}"/>
    <cellStyle name="Įprastas 11 4 2 2" xfId="924" xr:uid="{00000000-0005-0000-0000-000074070000}"/>
    <cellStyle name="Įprastas 11 4 2 2 10" xfId="1150" xr:uid="{00000000-0005-0000-0000-000075070000}"/>
    <cellStyle name="Įprastas 11 4 2 2 10 2" xfId="9734" xr:uid="{00000000-0005-0000-0000-000076070000}"/>
    <cellStyle name="Įprastas 11 4 2 2 10 3" xfId="18667" xr:uid="{00000000-0005-0000-0000-000077070000}"/>
    <cellStyle name="Įprastas 11 4 2 2 11" xfId="1151" xr:uid="{00000000-0005-0000-0000-000078070000}"/>
    <cellStyle name="Įprastas 11 4 2 2 11 2" xfId="9735" xr:uid="{00000000-0005-0000-0000-000079070000}"/>
    <cellStyle name="Įprastas 11 4 2 2 11 3" xfId="18668" xr:uid="{00000000-0005-0000-0000-00007A070000}"/>
    <cellStyle name="Įprastas 11 4 2 2 12" xfId="1152" xr:uid="{00000000-0005-0000-0000-00007B070000}"/>
    <cellStyle name="Įprastas 11 4 2 2 12 2" xfId="9736" xr:uid="{00000000-0005-0000-0000-00007C070000}"/>
    <cellStyle name="Įprastas 11 4 2 2 12 3" xfId="18669" xr:uid="{00000000-0005-0000-0000-00007D070000}"/>
    <cellStyle name="Įprastas 11 4 2 2 13" xfId="1154" xr:uid="{00000000-0005-0000-0000-00007E070000}"/>
    <cellStyle name="Įprastas 11 4 2 2 13 2" xfId="9737" xr:uid="{00000000-0005-0000-0000-00007F070000}"/>
    <cellStyle name="Įprastas 11 4 2 2 13 3" xfId="18670" xr:uid="{00000000-0005-0000-0000-000080070000}"/>
    <cellStyle name="Įprastas 11 4 2 2 14" xfId="1156" xr:uid="{00000000-0005-0000-0000-000081070000}"/>
    <cellStyle name="Įprastas 11 4 2 2 14 2" xfId="9738" xr:uid="{00000000-0005-0000-0000-000082070000}"/>
    <cellStyle name="Įprastas 11 4 2 2 14 3" xfId="18671" xr:uid="{00000000-0005-0000-0000-000083070000}"/>
    <cellStyle name="Įprastas 11 4 2 2 15" xfId="1158" xr:uid="{00000000-0005-0000-0000-000084070000}"/>
    <cellStyle name="Įprastas 11 4 2 2 15 2" xfId="9739" xr:uid="{00000000-0005-0000-0000-000085070000}"/>
    <cellStyle name="Įprastas 11 4 2 2 15 3" xfId="18672" xr:uid="{00000000-0005-0000-0000-000086070000}"/>
    <cellStyle name="Įprastas 11 4 2 2 16" xfId="1160" xr:uid="{00000000-0005-0000-0000-000087070000}"/>
    <cellStyle name="Įprastas 11 4 2 2 16 2" xfId="9740" xr:uid="{00000000-0005-0000-0000-000088070000}"/>
    <cellStyle name="Įprastas 11 4 2 2 16 3" xfId="18673" xr:uid="{00000000-0005-0000-0000-000089070000}"/>
    <cellStyle name="Įprastas 11 4 2 2 17" xfId="8989" xr:uid="{00000000-0005-0000-0000-00008A070000}"/>
    <cellStyle name="Įprastas 11 4 2 2 18" xfId="17427" xr:uid="{00000000-0005-0000-0000-00008B070000}"/>
    <cellStyle name="Įprastas 11 4 2 2 2" xfId="1162" xr:uid="{00000000-0005-0000-0000-00008C070000}"/>
    <cellStyle name="Įprastas 11 4 2 2 2 2" xfId="9741" xr:uid="{00000000-0005-0000-0000-00008D070000}"/>
    <cellStyle name="Įprastas 11 4 2 2 2 3" xfId="17811" xr:uid="{00000000-0005-0000-0000-00008E070000}"/>
    <cellStyle name="Įprastas 11 4 2 2 3" xfId="1164" xr:uid="{00000000-0005-0000-0000-00008F070000}"/>
    <cellStyle name="Įprastas 11 4 2 2 3 2" xfId="9742" xr:uid="{00000000-0005-0000-0000-000090070000}"/>
    <cellStyle name="Įprastas 11 4 2 2 3 3" xfId="18674" xr:uid="{00000000-0005-0000-0000-000091070000}"/>
    <cellStyle name="Įprastas 11 4 2 2 4" xfId="1165" xr:uid="{00000000-0005-0000-0000-000092070000}"/>
    <cellStyle name="Įprastas 11 4 2 2 4 2" xfId="9743" xr:uid="{00000000-0005-0000-0000-000093070000}"/>
    <cellStyle name="Įprastas 11 4 2 2 4 3" xfId="18675" xr:uid="{00000000-0005-0000-0000-000094070000}"/>
    <cellStyle name="Įprastas 11 4 2 2 5" xfId="1166" xr:uid="{00000000-0005-0000-0000-000095070000}"/>
    <cellStyle name="Įprastas 11 4 2 2 5 2" xfId="9744" xr:uid="{00000000-0005-0000-0000-000096070000}"/>
    <cellStyle name="Įprastas 11 4 2 2 5 3" xfId="18676" xr:uid="{00000000-0005-0000-0000-000097070000}"/>
    <cellStyle name="Įprastas 11 4 2 2 6" xfId="1167" xr:uid="{00000000-0005-0000-0000-000098070000}"/>
    <cellStyle name="Įprastas 11 4 2 2 6 2" xfId="9745" xr:uid="{00000000-0005-0000-0000-000099070000}"/>
    <cellStyle name="Įprastas 11 4 2 2 6 3" xfId="18677" xr:uid="{00000000-0005-0000-0000-00009A070000}"/>
    <cellStyle name="Įprastas 11 4 2 2 7" xfId="1168" xr:uid="{00000000-0005-0000-0000-00009B070000}"/>
    <cellStyle name="Įprastas 11 4 2 2 7 2" xfId="9746" xr:uid="{00000000-0005-0000-0000-00009C070000}"/>
    <cellStyle name="Įprastas 11 4 2 2 7 3" xfId="18678" xr:uid="{00000000-0005-0000-0000-00009D070000}"/>
    <cellStyle name="Įprastas 11 4 2 2 8" xfId="1169" xr:uid="{00000000-0005-0000-0000-00009E070000}"/>
    <cellStyle name="Įprastas 11 4 2 2 8 2" xfId="9747" xr:uid="{00000000-0005-0000-0000-00009F070000}"/>
    <cellStyle name="Įprastas 11 4 2 2 8 3" xfId="18679" xr:uid="{00000000-0005-0000-0000-0000A0070000}"/>
    <cellStyle name="Įprastas 11 4 2 2 9" xfId="1172" xr:uid="{00000000-0005-0000-0000-0000A1070000}"/>
    <cellStyle name="Įprastas 11 4 2 2 9 2" xfId="9748" xr:uid="{00000000-0005-0000-0000-0000A2070000}"/>
    <cellStyle name="Įprastas 11 4 2 2 9 3" xfId="18680" xr:uid="{00000000-0005-0000-0000-0000A3070000}"/>
    <cellStyle name="Įprastas 11 4 2 3" xfId="1174" xr:uid="{00000000-0005-0000-0000-0000A4070000}"/>
    <cellStyle name="Įprastas 11 4 2 3 2" xfId="9749" xr:uid="{00000000-0005-0000-0000-0000A5070000}"/>
    <cellStyle name="Įprastas 11 4 2 3 3" xfId="17756" xr:uid="{00000000-0005-0000-0000-0000A6070000}"/>
    <cellStyle name="Įprastas 11 4 2 4" xfId="1176" xr:uid="{00000000-0005-0000-0000-0000A7070000}"/>
    <cellStyle name="Įprastas 11 4 2 4 2" xfId="9750" xr:uid="{00000000-0005-0000-0000-0000A8070000}"/>
    <cellStyle name="Įprastas 11 4 2 4 3" xfId="18681" xr:uid="{00000000-0005-0000-0000-0000A9070000}"/>
    <cellStyle name="Įprastas 11 4 2 5" xfId="1178" xr:uid="{00000000-0005-0000-0000-0000AA070000}"/>
    <cellStyle name="Įprastas 11 4 2 5 2" xfId="9751" xr:uid="{00000000-0005-0000-0000-0000AB070000}"/>
    <cellStyle name="Įprastas 11 4 2 5 3" xfId="18682" xr:uid="{00000000-0005-0000-0000-0000AC070000}"/>
    <cellStyle name="Įprastas 11 4 2 6" xfId="1180" xr:uid="{00000000-0005-0000-0000-0000AD070000}"/>
    <cellStyle name="Įprastas 11 4 2 6 2" xfId="9752" xr:uid="{00000000-0005-0000-0000-0000AE070000}"/>
    <cellStyle name="Įprastas 11 4 2 6 3" xfId="18683" xr:uid="{00000000-0005-0000-0000-0000AF070000}"/>
    <cellStyle name="Įprastas 11 4 2 7" xfId="1182" xr:uid="{00000000-0005-0000-0000-0000B0070000}"/>
    <cellStyle name="Įprastas 11 4 2 7 2" xfId="9753" xr:uid="{00000000-0005-0000-0000-0000B1070000}"/>
    <cellStyle name="Įprastas 11 4 2 7 3" xfId="18684" xr:uid="{00000000-0005-0000-0000-0000B2070000}"/>
    <cellStyle name="Įprastas 11 4 2 8" xfId="1184" xr:uid="{00000000-0005-0000-0000-0000B3070000}"/>
    <cellStyle name="Įprastas 11 4 2 8 2" xfId="9754" xr:uid="{00000000-0005-0000-0000-0000B4070000}"/>
    <cellStyle name="Įprastas 11 4 2 8 3" xfId="18685" xr:uid="{00000000-0005-0000-0000-0000B5070000}"/>
    <cellStyle name="Įprastas 11 4 2 9" xfId="1186" xr:uid="{00000000-0005-0000-0000-0000B6070000}"/>
    <cellStyle name="Įprastas 11 4 2 9 2" xfId="9755" xr:uid="{00000000-0005-0000-0000-0000B7070000}"/>
    <cellStyle name="Įprastas 11 4 2 9 3" xfId="18686" xr:uid="{00000000-0005-0000-0000-0000B8070000}"/>
    <cellStyle name="Įprastas 11 4 20" xfId="1110" xr:uid="{00000000-0005-0000-0000-0000B9070000}"/>
    <cellStyle name="Įprastas 11 4 20 2" xfId="9756" xr:uid="{00000000-0005-0000-0000-0000BA070000}"/>
    <cellStyle name="Įprastas 11 4 20 3" xfId="18687" xr:uid="{00000000-0005-0000-0000-0000BB070000}"/>
    <cellStyle name="Įprastas 11 4 21" xfId="1113" xr:uid="{00000000-0005-0000-0000-0000BC070000}"/>
    <cellStyle name="Įprastas 11 4 22" xfId="8679" xr:uid="{00000000-0005-0000-0000-0000BD070000}"/>
    <cellStyle name="Įprastas 11 4 23" xfId="17128" xr:uid="{00000000-0005-0000-0000-0000BE070000}"/>
    <cellStyle name="Įprastas 11 4 24" xfId="25462" xr:uid="{00000000-0005-0000-0000-0000BF070000}"/>
    <cellStyle name="Įprastas 11 4 3" xfId="1188" xr:uid="{00000000-0005-0000-0000-0000C0070000}"/>
    <cellStyle name="Įprastas 11 4 3 10" xfId="1191" xr:uid="{00000000-0005-0000-0000-0000C1070000}"/>
    <cellStyle name="Įprastas 11 4 3 10 2" xfId="9757" xr:uid="{00000000-0005-0000-0000-0000C2070000}"/>
    <cellStyle name="Įprastas 11 4 3 10 3" xfId="18688" xr:uid="{00000000-0005-0000-0000-0000C3070000}"/>
    <cellStyle name="Įprastas 11 4 3 11" xfId="1193" xr:uid="{00000000-0005-0000-0000-0000C4070000}"/>
    <cellStyle name="Įprastas 11 4 3 11 2" xfId="9758" xr:uid="{00000000-0005-0000-0000-0000C5070000}"/>
    <cellStyle name="Įprastas 11 4 3 11 3" xfId="18689" xr:uid="{00000000-0005-0000-0000-0000C6070000}"/>
    <cellStyle name="Įprastas 11 4 3 12" xfId="1195" xr:uid="{00000000-0005-0000-0000-0000C7070000}"/>
    <cellStyle name="Įprastas 11 4 3 12 2" xfId="9759" xr:uid="{00000000-0005-0000-0000-0000C8070000}"/>
    <cellStyle name="Įprastas 11 4 3 12 3" xfId="18690" xr:uid="{00000000-0005-0000-0000-0000C9070000}"/>
    <cellStyle name="Įprastas 11 4 3 13" xfId="1197" xr:uid="{00000000-0005-0000-0000-0000CA070000}"/>
    <cellStyle name="Įprastas 11 4 3 13 2" xfId="9760" xr:uid="{00000000-0005-0000-0000-0000CB070000}"/>
    <cellStyle name="Įprastas 11 4 3 13 3" xfId="18691" xr:uid="{00000000-0005-0000-0000-0000CC070000}"/>
    <cellStyle name="Įprastas 11 4 3 14" xfId="1199" xr:uid="{00000000-0005-0000-0000-0000CD070000}"/>
    <cellStyle name="Įprastas 11 4 3 14 2" xfId="9761" xr:uid="{00000000-0005-0000-0000-0000CE070000}"/>
    <cellStyle name="Įprastas 11 4 3 14 3" xfId="18692" xr:uid="{00000000-0005-0000-0000-0000CF070000}"/>
    <cellStyle name="Įprastas 11 4 3 15" xfId="1201" xr:uid="{00000000-0005-0000-0000-0000D0070000}"/>
    <cellStyle name="Įprastas 11 4 3 15 2" xfId="9762" xr:uid="{00000000-0005-0000-0000-0000D1070000}"/>
    <cellStyle name="Įprastas 11 4 3 15 3" xfId="18693" xr:uid="{00000000-0005-0000-0000-0000D2070000}"/>
    <cellStyle name="Įprastas 11 4 3 16" xfId="1202" xr:uid="{00000000-0005-0000-0000-0000D3070000}"/>
    <cellStyle name="Įprastas 11 4 3 16 2" xfId="9763" xr:uid="{00000000-0005-0000-0000-0000D4070000}"/>
    <cellStyle name="Įprastas 11 4 3 16 3" xfId="18694" xr:uid="{00000000-0005-0000-0000-0000D5070000}"/>
    <cellStyle name="Įprastas 11 4 3 17" xfId="8892" xr:uid="{00000000-0005-0000-0000-0000D6070000}"/>
    <cellStyle name="Įprastas 11 4 3 18" xfId="17330" xr:uid="{00000000-0005-0000-0000-0000D7070000}"/>
    <cellStyle name="Įprastas 11 4 3 2" xfId="1203" xr:uid="{00000000-0005-0000-0000-0000D8070000}"/>
    <cellStyle name="Įprastas 11 4 3 2 2" xfId="9764" xr:uid="{00000000-0005-0000-0000-0000D9070000}"/>
    <cellStyle name="Įprastas 11 4 3 2 3" xfId="17812" xr:uid="{00000000-0005-0000-0000-0000DA070000}"/>
    <cellStyle name="Įprastas 11 4 3 3" xfId="1205" xr:uid="{00000000-0005-0000-0000-0000DB070000}"/>
    <cellStyle name="Įprastas 11 4 3 3 2" xfId="9765" xr:uid="{00000000-0005-0000-0000-0000DC070000}"/>
    <cellStyle name="Įprastas 11 4 3 3 3" xfId="18695" xr:uid="{00000000-0005-0000-0000-0000DD070000}"/>
    <cellStyle name="Įprastas 11 4 3 4" xfId="1208" xr:uid="{00000000-0005-0000-0000-0000DE070000}"/>
    <cellStyle name="Įprastas 11 4 3 4 2" xfId="9766" xr:uid="{00000000-0005-0000-0000-0000DF070000}"/>
    <cellStyle name="Įprastas 11 4 3 4 3" xfId="18696" xr:uid="{00000000-0005-0000-0000-0000E0070000}"/>
    <cellStyle name="Įprastas 11 4 3 5" xfId="454" xr:uid="{00000000-0005-0000-0000-0000E1070000}"/>
    <cellStyle name="Įprastas 11 4 3 5 2" xfId="9767" xr:uid="{00000000-0005-0000-0000-0000E2070000}"/>
    <cellStyle name="Įprastas 11 4 3 5 3" xfId="18697" xr:uid="{00000000-0005-0000-0000-0000E3070000}"/>
    <cellStyle name="Įprastas 11 4 3 6" xfId="485" xr:uid="{00000000-0005-0000-0000-0000E4070000}"/>
    <cellStyle name="Įprastas 11 4 3 6 2" xfId="9768" xr:uid="{00000000-0005-0000-0000-0000E5070000}"/>
    <cellStyle name="Įprastas 11 4 3 6 3" xfId="18698" xr:uid="{00000000-0005-0000-0000-0000E6070000}"/>
    <cellStyle name="Įprastas 11 4 3 7" xfId="494" xr:uid="{00000000-0005-0000-0000-0000E7070000}"/>
    <cellStyle name="Įprastas 11 4 3 7 2" xfId="9769" xr:uid="{00000000-0005-0000-0000-0000E8070000}"/>
    <cellStyle name="Įprastas 11 4 3 7 3" xfId="18699" xr:uid="{00000000-0005-0000-0000-0000E9070000}"/>
    <cellStyle name="Įprastas 11 4 3 8" xfId="505" xr:uid="{00000000-0005-0000-0000-0000EA070000}"/>
    <cellStyle name="Įprastas 11 4 3 8 2" xfId="9770" xr:uid="{00000000-0005-0000-0000-0000EB070000}"/>
    <cellStyle name="Įprastas 11 4 3 8 3" xfId="18700" xr:uid="{00000000-0005-0000-0000-0000EC070000}"/>
    <cellStyle name="Įprastas 11 4 3 9" xfId="854" xr:uid="{00000000-0005-0000-0000-0000ED070000}"/>
    <cellStyle name="Įprastas 11 4 3 9 2" xfId="9771" xr:uid="{00000000-0005-0000-0000-0000EE070000}"/>
    <cellStyle name="Įprastas 11 4 3 9 3" xfId="18701" xr:uid="{00000000-0005-0000-0000-0000EF070000}"/>
    <cellStyle name="Įprastas 11 4 4" xfId="1210" xr:uid="{00000000-0005-0000-0000-0000F0070000}"/>
    <cellStyle name="Įprastas 11 4 4 10" xfId="1214" xr:uid="{00000000-0005-0000-0000-0000F1070000}"/>
    <cellStyle name="Įprastas 11 4 4 10 2" xfId="9772" xr:uid="{00000000-0005-0000-0000-0000F2070000}"/>
    <cellStyle name="Įprastas 11 4 4 10 3" xfId="18702" xr:uid="{00000000-0005-0000-0000-0000F3070000}"/>
    <cellStyle name="Įprastas 11 4 4 11" xfId="1219" xr:uid="{00000000-0005-0000-0000-0000F4070000}"/>
    <cellStyle name="Įprastas 11 4 4 11 2" xfId="9773" xr:uid="{00000000-0005-0000-0000-0000F5070000}"/>
    <cellStyle name="Įprastas 11 4 4 11 3" xfId="18703" xr:uid="{00000000-0005-0000-0000-0000F6070000}"/>
    <cellStyle name="Įprastas 11 4 4 12" xfId="1223" xr:uid="{00000000-0005-0000-0000-0000F7070000}"/>
    <cellStyle name="Įprastas 11 4 4 12 2" xfId="9774" xr:uid="{00000000-0005-0000-0000-0000F8070000}"/>
    <cellStyle name="Įprastas 11 4 4 12 3" xfId="18704" xr:uid="{00000000-0005-0000-0000-0000F9070000}"/>
    <cellStyle name="Įprastas 11 4 4 13" xfId="1224" xr:uid="{00000000-0005-0000-0000-0000FA070000}"/>
    <cellStyle name="Įprastas 11 4 4 13 2" xfId="9775" xr:uid="{00000000-0005-0000-0000-0000FB070000}"/>
    <cellStyle name="Įprastas 11 4 4 13 3" xfId="18705" xr:uid="{00000000-0005-0000-0000-0000FC070000}"/>
    <cellStyle name="Įprastas 11 4 4 14" xfId="1226" xr:uid="{00000000-0005-0000-0000-0000FD070000}"/>
    <cellStyle name="Įprastas 11 4 4 14 2" xfId="9776" xr:uid="{00000000-0005-0000-0000-0000FE070000}"/>
    <cellStyle name="Įprastas 11 4 4 14 3" xfId="18706" xr:uid="{00000000-0005-0000-0000-0000FF070000}"/>
    <cellStyle name="Įprastas 11 4 4 15" xfId="1228" xr:uid="{00000000-0005-0000-0000-000000080000}"/>
    <cellStyle name="Įprastas 11 4 4 15 2" xfId="9777" xr:uid="{00000000-0005-0000-0000-000001080000}"/>
    <cellStyle name="Įprastas 11 4 4 15 3" xfId="18707" xr:uid="{00000000-0005-0000-0000-000002080000}"/>
    <cellStyle name="Įprastas 11 4 4 16" xfId="1230" xr:uid="{00000000-0005-0000-0000-000003080000}"/>
    <cellStyle name="Įprastas 11 4 4 16 2" xfId="9778" xr:uid="{00000000-0005-0000-0000-000004080000}"/>
    <cellStyle name="Įprastas 11 4 4 16 3" xfId="18708" xr:uid="{00000000-0005-0000-0000-000005080000}"/>
    <cellStyle name="Įprastas 11 4 4 17" xfId="9095" xr:uid="{00000000-0005-0000-0000-000006080000}"/>
    <cellStyle name="Įprastas 11 4 4 18" xfId="17532" xr:uid="{00000000-0005-0000-0000-000007080000}"/>
    <cellStyle name="Įprastas 11 4 4 2" xfId="1232" xr:uid="{00000000-0005-0000-0000-000008080000}"/>
    <cellStyle name="Įprastas 11 4 4 2 2" xfId="9779" xr:uid="{00000000-0005-0000-0000-000009080000}"/>
    <cellStyle name="Įprastas 11 4 4 2 3" xfId="17813" xr:uid="{00000000-0005-0000-0000-00000A080000}"/>
    <cellStyle name="Įprastas 11 4 4 3" xfId="1233" xr:uid="{00000000-0005-0000-0000-00000B080000}"/>
    <cellStyle name="Įprastas 11 4 4 3 2" xfId="9780" xr:uid="{00000000-0005-0000-0000-00000C080000}"/>
    <cellStyle name="Įprastas 11 4 4 3 3" xfId="18709" xr:uid="{00000000-0005-0000-0000-00000D080000}"/>
    <cellStyle name="Įprastas 11 4 4 4" xfId="1235" xr:uid="{00000000-0005-0000-0000-00000E080000}"/>
    <cellStyle name="Įprastas 11 4 4 4 2" xfId="9781" xr:uid="{00000000-0005-0000-0000-00000F080000}"/>
    <cellStyle name="Įprastas 11 4 4 4 3" xfId="18710" xr:uid="{00000000-0005-0000-0000-000010080000}"/>
    <cellStyle name="Įprastas 11 4 4 5" xfId="1237" xr:uid="{00000000-0005-0000-0000-000011080000}"/>
    <cellStyle name="Įprastas 11 4 4 5 2" xfId="9782" xr:uid="{00000000-0005-0000-0000-000012080000}"/>
    <cellStyle name="Įprastas 11 4 4 5 3" xfId="18711" xr:uid="{00000000-0005-0000-0000-000013080000}"/>
    <cellStyle name="Įprastas 11 4 4 6" xfId="1239" xr:uid="{00000000-0005-0000-0000-000014080000}"/>
    <cellStyle name="Įprastas 11 4 4 6 2" xfId="9783" xr:uid="{00000000-0005-0000-0000-000015080000}"/>
    <cellStyle name="Įprastas 11 4 4 6 3" xfId="18712" xr:uid="{00000000-0005-0000-0000-000016080000}"/>
    <cellStyle name="Įprastas 11 4 4 7" xfId="1241" xr:uid="{00000000-0005-0000-0000-000017080000}"/>
    <cellStyle name="Įprastas 11 4 4 7 2" xfId="9784" xr:uid="{00000000-0005-0000-0000-000018080000}"/>
    <cellStyle name="Įprastas 11 4 4 7 3" xfId="18713" xr:uid="{00000000-0005-0000-0000-000019080000}"/>
    <cellStyle name="Įprastas 11 4 4 8" xfId="1243" xr:uid="{00000000-0005-0000-0000-00001A080000}"/>
    <cellStyle name="Įprastas 11 4 4 8 2" xfId="9785" xr:uid="{00000000-0005-0000-0000-00001B080000}"/>
    <cellStyle name="Įprastas 11 4 4 8 3" xfId="18714" xr:uid="{00000000-0005-0000-0000-00001C080000}"/>
    <cellStyle name="Įprastas 11 4 4 9" xfId="1245" xr:uid="{00000000-0005-0000-0000-00001D080000}"/>
    <cellStyle name="Įprastas 11 4 4 9 2" xfId="9786" xr:uid="{00000000-0005-0000-0000-00001E080000}"/>
    <cellStyle name="Įprastas 11 4 4 9 3" xfId="18715" xr:uid="{00000000-0005-0000-0000-00001F080000}"/>
    <cellStyle name="Įprastas 11 4 5" xfId="1248" xr:uid="{00000000-0005-0000-0000-000020080000}"/>
    <cellStyle name="Įprastas 11 4 5 10" xfId="1251" xr:uid="{00000000-0005-0000-0000-000021080000}"/>
    <cellStyle name="Įprastas 11 4 5 10 2" xfId="9787" xr:uid="{00000000-0005-0000-0000-000022080000}"/>
    <cellStyle name="Įprastas 11 4 5 10 3" xfId="18716" xr:uid="{00000000-0005-0000-0000-000023080000}"/>
    <cellStyle name="Įprastas 11 4 5 11" xfId="1254" xr:uid="{00000000-0005-0000-0000-000024080000}"/>
    <cellStyle name="Įprastas 11 4 5 11 2" xfId="9788" xr:uid="{00000000-0005-0000-0000-000025080000}"/>
    <cellStyle name="Įprastas 11 4 5 11 3" xfId="18717" xr:uid="{00000000-0005-0000-0000-000026080000}"/>
    <cellStyle name="Įprastas 11 4 5 12" xfId="1257" xr:uid="{00000000-0005-0000-0000-000027080000}"/>
    <cellStyle name="Įprastas 11 4 5 12 2" xfId="9789" xr:uid="{00000000-0005-0000-0000-000028080000}"/>
    <cellStyle name="Įprastas 11 4 5 12 3" xfId="18718" xr:uid="{00000000-0005-0000-0000-000029080000}"/>
    <cellStyle name="Įprastas 11 4 5 13" xfId="1258" xr:uid="{00000000-0005-0000-0000-00002A080000}"/>
    <cellStyle name="Įprastas 11 4 5 13 2" xfId="9790" xr:uid="{00000000-0005-0000-0000-00002B080000}"/>
    <cellStyle name="Įprastas 11 4 5 13 3" xfId="18719" xr:uid="{00000000-0005-0000-0000-00002C080000}"/>
    <cellStyle name="Įprastas 11 4 5 14" xfId="1259" xr:uid="{00000000-0005-0000-0000-00002D080000}"/>
    <cellStyle name="Įprastas 11 4 5 14 2" xfId="9791" xr:uid="{00000000-0005-0000-0000-00002E080000}"/>
    <cellStyle name="Įprastas 11 4 5 14 3" xfId="18720" xr:uid="{00000000-0005-0000-0000-00002F080000}"/>
    <cellStyle name="Įprastas 11 4 5 15" xfId="1260" xr:uid="{00000000-0005-0000-0000-000030080000}"/>
    <cellStyle name="Įprastas 11 4 5 15 2" xfId="9792" xr:uid="{00000000-0005-0000-0000-000031080000}"/>
    <cellStyle name="Įprastas 11 4 5 15 3" xfId="18721" xr:uid="{00000000-0005-0000-0000-000032080000}"/>
    <cellStyle name="Įprastas 11 4 5 16" xfId="1261" xr:uid="{00000000-0005-0000-0000-000033080000}"/>
    <cellStyle name="Įprastas 11 4 5 16 2" xfId="9793" xr:uid="{00000000-0005-0000-0000-000034080000}"/>
    <cellStyle name="Įprastas 11 4 5 16 3" xfId="18722" xr:uid="{00000000-0005-0000-0000-000035080000}"/>
    <cellStyle name="Įprastas 11 4 5 17" xfId="9113" xr:uid="{00000000-0005-0000-0000-000036080000}"/>
    <cellStyle name="Įprastas 11 4 5 18" xfId="17548" xr:uid="{00000000-0005-0000-0000-000037080000}"/>
    <cellStyle name="Įprastas 11 4 5 2" xfId="1262" xr:uid="{00000000-0005-0000-0000-000038080000}"/>
    <cellStyle name="Įprastas 11 4 5 2 2" xfId="9794" xr:uid="{00000000-0005-0000-0000-000039080000}"/>
    <cellStyle name="Įprastas 11 4 5 2 3" xfId="17814" xr:uid="{00000000-0005-0000-0000-00003A080000}"/>
    <cellStyle name="Įprastas 11 4 5 3" xfId="1264" xr:uid="{00000000-0005-0000-0000-00003B080000}"/>
    <cellStyle name="Įprastas 11 4 5 3 2" xfId="9795" xr:uid="{00000000-0005-0000-0000-00003C080000}"/>
    <cellStyle name="Įprastas 11 4 5 3 3" xfId="18723" xr:uid="{00000000-0005-0000-0000-00003D080000}"/>
    <cellStyle name="Įprastas 11 4 5 4" xfId="1266" xr:uid="{00000000-0005-0000-0000-00003E080000}"/>
    <cellStyle name="Įprastas 11 4 5 4 2" xfId="9796" xr:uid="{00000000-0005-0000-0000-00003F080000}"/>
    <cellStyle name="Įprastas 11 4 5 4 3" xfId="18724" xr:uid="{00000000-0005-0000-0000-000040080000}"/>
    <cellStyle name="Įprastas 11 4 5 5" xfId="1268" xr:uid="{00000000-0005-0000-0000-000041080000}"/>
    <cellStyle name="Įprastas 11 4 5 5 2" xfId="9797" xr:uid="{00000000-0005-0000-0000-000042080000}"/>
    <cellStyle name="Įprastas 11 4 5 5 3" xfId="18725" xr:uid="{00000000-0005-0000-0000-000043080000}"/>
    <cellStyle name="Įprastas 11 4 5 6" xfId="1270" xr:uid="{00000000-0005-0000-0000-000044080000}"/>
    <cellStyle name="Įprastas 11 4 5 6 2" xfId="9798" xr:uid="{00000000-0005-0000-0000-000045080000}"/>
    <cellStyle name="Įprastas 11 4 5 6 3" xfId="18726" xr:uid="{00000000-0005-0000-0000-000046080000}"/>
    <cellStyle name="Įprastas 11 4 5 7" xfId="1272" xr:uid="{00000000-0005-0000-0000-000047080000}"/>
    <cellStyle name="Įprastas 11 4 5 7 2" xfId="9799" xr:uid="{00000000-0005-0000-0000-000048080000}"/>
    <cellStyle name="Įprastas 11 4 5 7 3" xfId="18727" xr:uid="{00000000-0005-0000-0000-000049080000}"/>
    <cellStyle name="Įprastas 11 4 5 8" xfId="1274" xr:uid="{00000000-0005-0000-0000-00004A080000}"/>
    <cellStyle name="Įprastas 11 4 5 8 2" xfId="9800" xr:uid="{00000000-0005-0000-0000-00004B080000}"/>
    <cellStyle name="Įprastas 11 4 5 8 3" xfId="18728" xr:uid="{00000000-0005-0000-0000-00004C080000}"/>
    <cellStyle name="Įprastas 11 4 5 9" xfId="1276" xr:uid="{00000000-0005-0000-0000-00004D080000}"/>
    <cellStyle name="Įprastas 11 4 5 9 2" xfId="9801" xr:uid="{00000000-0005-0000-0000-00004E080000}"/>
    <cellStyle name="Įprastas 11 4 5 9 3" xfId="18729" xr:uid="{00000000-0005-0000-0000-00004F080000}"/>
    <cellStyle name="Įprastas 11 4 6" xfId="1279" xr:uid="{00000000-0005-0000-0000-000050080000}"/>
    <cellStyle name="Įprastas 11 4 6 2" xfId="9802" xr:uid="{00000000-0005-0000-0000-000051080000}"/>
    <cellStyle name="Įprastas 11 4 6 3" xfId="17659" xr:uid="{00000000-0005-0000-0000-000052080000}"/>
    <cellStyle name="Įprastas 11 4 7" xfId="1283" xr:uid="{00000000-0005-0000-0000-000053080000}"/>
    <cellStyle name="Įprastas 11 4 7 2" xfId="9803" xr:uid="{00000000-0005-0000-0000-000054080000}"/>
    <cellStyle name="Įprastas 11 4 7 3" xfId="18730" xr:uid="{00000000-0005-0000-0000-000055080000}"/>
    <cellStyle name="Įprastas 11 4 8" xfId="1287" xr:uid="{00000000-0005-0000-0000-000056080000}"/>
    <cellStyle name="Įprastas 11 4 8 2" xfId="9804" xr:uid="{00000000-0005-0000-0000-000057080000}"/>
    <cellStyle name="Įprastas 11 4 8 3" xfId="18731" xr:uid="{00000000-0005-0000-0000-000058080000}"/>
    <cellStyle name="Įprastas 11 4 9" xfId="1290" xr:uid="{00000000-0005-0000-0000-000059080000}"/>
    <cellStyle name="Įprastas 11 4 9 2" xfId="9805" xr:uid="{00000000-0005-0000-0000-00005A080000}"/>
    <cellStyle name="Įprastas 11 4 9 3" xfId="18732" xr:uid="{00000000-0005-0000-0000-00005B080000}"/>
    <cellStyle name="Įprastas 11 5" xfId="1293" xr:uid="{00000000-0005-0000-0000-00005C080000}"/>
    <cellStyle name="Įprastas 11 5 10" xfId="1294" xr:uid="{00000000-0005-0000-0000-00005D080000}"/>
    <cellStyle name="Įprastas 11 5 10 2" xfId="9806" xr:uid="{00000000-0005-0000-0000-00005E080000}"/>
    <cellStyle name="Įprastas 11 5 10 3" xfId="18733" xr:uid="{00000000-0005-0000-0000-00005F080000}"/>
    <cellStyle name="Įprastas 11 5 11" xfId="1296" xr:uid="{00000000-0005-0000-0000-000060080000}"/>
    <cellStyle name="Įprastas 11 5 11 2" xfId="9807" xr:uid="{00000000-0005-0000-0000-000061080000}"/>
    <cellStyle name="Įprastas 11 5 11 3" xfId="18734" xr:uid="{00000000-0005-0000-0000-000062080000}"/>
    <cellStyle name="Įprastas 11 5 12" xfId="1298" xr:uid="{00000000-0005-0000-0000-000063080000}"/>
    <cellStyle name="Įprastas 11 5 12 2" xfId="9808" xr:uid="{00000000-0005-0000-0000-000064080000}"/>
    <cellStyle name="Įprastas 11 5 12 3" xfId="18735" xr:uid="{00000000-0005-0000-0000-000065080000}"/>
    <cellStyle name="Įprastas 11 5 13" xfId="1301" xr:uid="{00000000-0005-0000-0000-000066080000}"/>
    <cellStyle name="Įprastas 11 5 13 2" xfId="9809" xr:uid="{00000000-0005-0000-0000-000067080000}"/>
    <cellStyle name="Įprastas 11 5 13 3" xfId="18736" xr:uid="{00000000-0005-0000-0000-000068080000}"/>
    <cellStyle name="Įprastas 11 5 14" xfId="1303" xr:uid="{00000000-0005-0000-0000-000069080000}"/>
    <cellStyle name="Įprastas 11 5 14 2" xfId="9810" xr:uid="{00000000-0005-0000-0000-00006A080000}"/>
    <cellStyle name="Įprastas 11 5 14 3" xfId="18737" xr:uid="{00000000-0005-0000-0000-00006B080000}"/>
    <cellStyle name="Įprastas 11 5 15" xfId="1305" xr:uid="{00000000-0005-0000-0000-00006C080000}"/>
    <cellStyle name="Įprastas 11 5 15 2" xfId="9811" xr:uid="{00000000-0005-0000-0000-00006D080000}"/>
    <cellStyle name="Įprastas 11 5 15 3" xfId="18738" xr:uid="{00000000-0005-0000-0000-00006E080000}"/>
    <cellStyle name="Įprastas 11 5 16" xfId="1307" xr:uid="{00000000-0005-0000-0000-00006F080000}"/>
    <cellStyle name="Įprastas 11 5 16 2" xfId="9812" xr:uid="{00000000-0005-0000-0000-000070080000}"/>
    <cellStyle name="Įprastas 11 5 16 3" xfId="18739" xr:uid="{00000000-0005-0000-0000-000071080000}"/>
    <cellStyle name="Įprastas 11 5 17" xfId="1309" xr:uid="{00000000-0005-0000-0000-000072080000}"/>
    <cellStyle name="Įprastas 11 5 17 2" xfId="9813" xr:uid="{00000000-0005-0000-0000-000073080000}"/>
    <cellStyle name="Įprastas 11 5 17 3" xfId="18740" xr:uid="{00000000-0005-0000-0000-000074080000}"/>
    <cellStyle name="Įprastas 11 5 18" xfId="8714" xr:uid="{00000000-0005-0000-0000-000075080000}"/>
    <cellStyle name="Įprastas 11 5 19" xfId="17157" xr:uid="{00000000-0005-0000-0000-000076080000}"/>
    <cellStyle name="Įprastas 11 5 2" xfId="1310" xr:uid="{00000000-0005-0000-0000-000077080000}"/>
    <cellStyle name="Įprastas 11 5 2 10" xfId="1311" xr:uid="{00000000-0005-0000-0000-000078080000}"/>
    <cellStyle name="Įprastas 11 5 2 10 2" xfId="9814" xr:uid="{00000000-0005-0000-0000-000079080000}"/>
    <cellStyle name="Įprastas 11 5 2 10 3" xfId="18741" xr:uid="{00000000-0005-0000-0000-00007A080000}"/>
    <cellStyle name="Įprastas 11 5 2 11" xfId="1312" xr:uid="{00000000-0005-0000-0000-00007B080000}"/>
    <cellStyle name="Įprastas 11 5 2 11 2" xfId="9815" xr:uid="{00000000-0005-0000-0000-00007C080000}"/>
    <cellStyle name="Įprastas 11 5 2 11 3" xfId="18742" xr:uid="{00000000-0005-0000-0000-00007D080000}"/>
    <cellStyle name="Įprastas 11 5 2 12" xfId="1313" xr:uid="{00000000-0005-0000-0000-00007E080000}"/>
    <cellStyle name="Įprastas 11 5 2 12 2" xfId="9816" xr:uid="{00000000-0005-0000-0000-00007F080000}"/>
    <cellStyle name="Įprastas 11 5 2 12 3" xfId="18743" xr:uid="{00000000-0005-0000-0000-000080080000}"/>
    <cellStyle name="Įprastas 11 5 2 13" xfId="1315" xr:uid="{00000000-0005-0000-0000-000081080000}"/>
    <cellStyle name="Įprastas 11 5 2 13 2" xfId="9817" xr:uid="{00000000-0005-0000-0000-000082080000}"/>
    <cellStyle name="Įprastas 11 5 2 13 3" xfId="18744" xr:uid="{00000000-0005-0000-0000-000083080000}"/>
    <cellStyle name="Įprastas 11 5 2 14" xfId="1318" xr:uid="{00000000-0005-0000-0000-000084080000}"/>
    <cellStyle name="Įprastas 11 5 2 14 2" xfId="9818" xr:uid="{00000000-0005-0000-0000-000085080000}"/>
    <cellStyle name="Įprastas 11 5 2 14 3" xfId="18745" xr:uid="{00000000-0005-0000-0000-000086080000}"/>
    <cellStyle name="Įprastas 11 5 2 15" xfId="1321" xr:uid="{00000000-0005-0000-0000-000087080000}"/>
    <cellStyle name="Įprastas 11 5 2 15 2" xfId="9819" xr:uid="{00000000-0005-0000-0000-000088080000}"/>
    <cellStyle name="Įprastas 11 5 2 15 3" xfId="18746" xr:uid="{00000000-0005-0000-0000-000089080000}"/>
    <cellStyle name="Įprastas 11 5 2 16" xfId="1324" xr:uid="{00000000-0005-0000-0000-00008A080000}"/>
    <cellStyle name="Įprastas 11 5 2 16 2" xfId="9820" xr:uid="{00000000-0005-0000-0000-00008B080000}"/>
    <cellStyle name="Įprastas 11 5 2 16 3" xfId="18747" xr:uid="{00000000-0005-0000-0000-00008C080000}"/>
    <cellStyle name="Įprastas 11 5 2 17" xfId="8921" xr:uid="{00000000-0005-0000-0000-00008D080000}"/>
    <cellStyle name="Įprastas 11 5 2 18" xfId="17359" xr:uid="{00000000-0005-0000-0000-00008E080000}"/>
    <cellStyle name="Įprastas 11 5 2 2" xfId="1327" xr:uid="{00000000-0005-0000-0000-00008F080000}"/>
    <cellStyle name="Įprastas 11 5 2 2 2" xfId="9821" xr:uid="{00000000-0005-0000-0000-000090080000}"/>
    <cellStyle name="Įprastas 11 5 2 2 3" xfId="17815" xr:uid="{00000000-0005-0000-0000-000091080000}"/>
    <cellStyle name="Įprastas 11 5 2 3" xfId="1329" xr:uid="{00000000-0005-0000-0000-000092080000}"/>
    <cellStyle name="Įprastas 11 5 2 3 2" xfId="9822" xr:uid="{00000000-0005-0000-0000-000093080000}"/>
    <cellStyle name="Įprastas 11 5 2 3 3" xfId="18748" xr:uid="{00000000-0005-0000-0000-000094080000}"/>
    <cellStyle name="Įprastas 11 5 2 4" xfId="1331" xr:uid="{00000000-0005-0000-0000-000095080000}"/>
    <cellStyle name="Įprastas 11 5 2 4 2" xfId="9823" xr:uid="{00000000-0005-0000-0000-000096080000}"/>
    <cellStyle name="Įprastas 11 5 2 4 3" xfId="18749" xr:uid="{00000000-0005-0000-0000-000097080000}"/>
    <cellStyle name="Įprastas 11 5 2 5" xfId="1333" xr:uid="{00000000-0005-0000-0000-000098080000}"/>
    <cellStyle name="Įprastas 11 5 2 5 2" xfId="9824" xr:uid="{00000000-0005-0000-0000-000099080000}"/>
    <cellStyle name="Įprastas 11 5 2 5 3" xfId="18750" xr:uid="{00000000-0005-0000-0000-00009A080000}"/>
    <cellStyle name="Įprastas 11 5 2 6" xfId="1335" xr:uid="{00000000-0005-0000-0000-00009B080000}"/>
    <cellStyle name="Įprastas 11 5 2 6 2" xfId="9825" xr:uid="{00000000-0005-0000-0000-00009C080000}"/>
    <cellStyle name="Įprastas 11 5 2 6 3" xfId="18751" xr:uid="{00000000-0005-0000-0000-00009D080000}"/>
    <cellStyle name="Įprastas 11 5 2 7" xfId="1337" xr:uid="{00000000-0005-0000-0000-00009E080000}"/>
    <cellStyle name="Įprastas 11 5 2 7 2" xfId="9826" xr:uid="{00000000-0005-0000-0000-00009F080000}"/>
    <cellStyle name="Įprastas 11 5 2 7 3" xfId="18752" xr:uid="{00000000-0005-0000-0000-0000A0080000}"/>
    <cellStyle name="Įprastas 11 5 2 8" xfId="1339" xr:uid="{00000000-0005-0000-0000-0000A1080000}"/>
    <cellStyle name="Įprastas 11 5 2 8 2" xfId="9827" xr:uid="{00000000-0005-0000-0000-0000A2080000}"/>
    <cellStyle name="Įprastas 11 5 2 8 3" xfId="18753" xr:uid="{00000000-0005-0000-0000-0000A3080000}"/>
    <cellStyle name="Įprastas 11 5 2 9" xfId="1341" xr:uid="{00000000-0005-0000-0000-0000A4080000}"/>
    <cellStyle name="Įprastas 11 5 2 9 2" xfId="9828" xr:uid="{00000000-0005-0000-0000-0000A5080000}"/>
    <cellStyle name="Įprastas 11 5 2 9 3" xfId="18754" xr:uid="{00000000-0005-0000-0000-0000A6080000}"/>
    <cellStyle name="Įprastas 11 5 3" xfId="1342" xr:uid="{00000000-0005-0000-0000-0000A7080000}"/>
    <cellStyle name="Įprastas 11 5 3 2" xfId="9829" xr:uid="{00000000-0005-0000-0000-0000A8080000}"/>
    <cellStyle name="Įprastas 11 5 3 3" xfId="17688" xr:uid="{00000000-0005-0000-0000-0000A9080000}"/>
    <cellStyle name="Įprastas 11 5 4" xfId="1343" xr:uid="{00000000-0005-0000-0000-0000AA080000}"/>
    <cellStyle name="Įprastas 11 5 4 2" xfId="9830" xr:uid="{00000000-0005-0000-0000-0000AB080000}"/>
    <cellStyle name="Įprastas 11 5 4 3" xfId="18755" xr:uid="{00000000-0005-0000-0000-0000AC080000}"/>
    <cellStyle name="Įprastas 11 5 5" xfId="1344" xr:uid="{00000000-0005-0000-0000-0000AD080000}"/>
    <cellStyle name="Įprastas 11 5 5 2" xfId="9831" xr:uid="{00000000-0005-0000-0000-0000AE080000}"/>
    <cellStyle name="Įprastas 11 5 5 3" xfId="18756" xr:uid="{00000000-0005-0000-0000-0000AF080000}"/>
    <cellStyle name="Įprastas 11 5 6" xfId="1345" xr:uid="{00000000-0005-0000-0000-0000B0080000}"/>
    <cellStyle name="Įprastas 11 5 6 2" xfId="9832" xr:uid="{00000000-0005-0000-0000-0000B1080000}"/>
    <cellStyle name="Įprastas 11 5 6 3" xfId="18757" xr:uid="{00000000-0005-0000-0000-0000B2080000}"/>
    <cellStyle name="Įprastas 11 5 7" xfId="1347" xr:uid="{00000000-0005-0000-0000-0000B3080000}"/>
    <cellStyle name="Įprastas 11 5 7 2" xfId="9833" xr:uid="{00000000-0005-0000-0000-0000B4080000}"/>
    <cellStyle name="Įprastas 11 5 7 3" xfId="18758" xr:uid="{00000000-0005-0000-0000-0000B5080000}"/>
    <cellStyle name="Įprastas 11 5 8" xfId="1349" xr:uid="{00000000-0005-0000-0000-0000B6080000}"/>
    <cellStyle name="Įprastas 11 5 8 2" xfId="9834" xr:uid="{00000000-0005-0000-0000-0000B7080000}"/>
    <cellStyle name="Įprastas 11 5 8 3" xfId="18759" xr:uid="{00000000-0005-0000-0000-0000B8080000}"/>
    <cellStyle name="Įprastas 11 5 9" xfId="162" xr:uid="{00000000-0005-0000-0000-0000B9080000}"/>
    <cellStyle name="Įprastas 11 5 9 2" xfId="9835" xr:uid="{00000000-0005-0000-0000-0000BA080000}"/>
    <cellStyle name="Įprastas 11 5 9 3" xfId="18760" xr:uid="{00000000-0005-0000-0000-0000BB080000}"/>
    <cellStyle name="Įprastas 11 6" xfId="1352" xr:uid="{00000000-0005-0000-0000-0000BC080000}"/>
    <cellStyle name="Įprastas 11 6 10" xfId="1353" xr:uid="{00000000-0005-0000-0000-0000BD080000}"/>
    <cellStyle name="Įprastas 11 6 10 2" xfId="9836" xr:uid="{00000000-0005-0000-0000-0000BE080000}"/>
    <cellStyle name="Įprastas 11 6 10 3" xfId="18761" xr:uid="{00000000-0005-0000-0000-0000BF080000}"/>
    <cellStyle name="Įprastas 11 6 11" xfId="1354" xr:uid="{00000000-0005-0000-0000-0000C0080000}"/>
    <cellStyle name="Įprastas 11 6 11 2" xfId="9837" xr:uid="{00000000-0005-0000-0000-0000C1080000}"/>
    <cellStyle name="Įprastas 11 6 11 3" xfId="18762" xr:uid="{00000000-0005-0000-0000-0000C2080000}"/>
    <cellStyle name="Įprastas 11 6 12" xfId="1355" xr:uid="{00000000-0005-0000-0000-0000C3080000}"/>
    <cellStyle name="Įprastas 11 6 12 2" xfId="9838" xr:uid="{00000000-0005-0000-0000-0000C4080000}"/>
    <cellStyle name="Įprastas 11 6 12 3" xfId="18763" xr:uid="{00000000-0005-0000-0000-0000C5080000}"/>
    <cellStyle name="Įprastas 11 6 13" xfId="1356" xr:uid="{00000000-0005-0000-0000-0000C6080000}"/>
    <cellStyle name="Įprastas 11 6 13 2" xfId="9839" xr:uid="{00000000-0005-0000-0000-0000C7080000}"/>
    <cellStyle name="Įprastas 11 6 13 3" xfId="18764" xr:uid="{00000000-0005-0000-0000-0000C8080000}"/>
    <cellStyle name="Įprastas 11 6 14" xfId="1357" xr:uid="{00000000-0005-0000-0000-0000C9080000}"/>
    <cellStyle name="Įprastas 11 6 14 2" xfId="9840" xr:uid="{00000000-0005-0000-0000-0000CA080000}"/>
    <cellStyle name="Įprastas 11 6 14 3" xfId="18765" xr:uid="{00000000-0005-0000-0000-0000CB080000}"/>
    <cellStyle name="Įprastas 11 6 15" xfId="1358" xr:uid="{00000000-0005-0000-0000-0000CC080000}"/>
    <cellStyle name="Įprastas 11 6 15 2" xfId="9841" xr:uid="{00000000-0005-0000-0000-0000CD080000}"/>
    <cellStyle name="Įprastas 11 6 15 3" xfId="18766" xr:uid="{00000000-0005-0000-0000-0000CE080000}"/>
    <cellStyle name="Įprastas 11 6 16" xfId="1359" xr:uid="{00000000-0005-0000-0000-0000CF080000}"/>
    <cellStyle name="Įprastas 11 6 16 2" xfId="9842" xr:uid="{00000000-0005-0000-0000-0000D0080000}"/>
    <cellStyle name="Įprastas 11 6 16 3" xfId="18767" xr:uid="{00000000-0005-0000-0000-0000D1080000}"/>
    <cellStyle name="Įprastas 11 6 17" xfId="8824" xr:uid="{00000000-0005-0000-0000-0000D2080000}"/>
    <cellStyle name="Įprastas 11 6 18" xfId="17262" xr:uid="{00000000-0005-0000-0000-0000D3080000}"/>
    <cellStyle name="Įprastas 11 6 2" xfId="265" xr:uid="{00000000-0005-0000-0000-0000D4080000}"/>
    <cellStyle name="Įprastas 11 6 2 2" xfId="9843" xr:uid="{00000000-0005-0000-0000-0000D5080000}"/>
    <cellStyle name="Įprastas 11 6 2 3" xfId="17816" xr:uid="{00000000-0005-0000-0000-0000D6080000}"/>
    <cellStyle name="Įprastas 11 6 3" xfId="268" xr:uid="{00000000-0005-0000-0000-0000D7080000}"/>
    <cellStyle name="Įprastas 11 6 3 2" xfId="9844" xr:uid="{00000000-0005-0000-0000-0000D8080000}"/>
    <cellStyle name="Įprastas 11 6 3 3" xfId="18768" xr:uid="{00000000-0005-0000-0000-0000D9080000}"/>
    <cellStyle name="Įprastas 11 6 4" xfId="273" xr:uid="{00000000-0005-0000-0000-0000DA080000}"/>
    <cellStyle name="Įprastas 11 6 4 2" xfId="9845" xr:uid="{00000000-0005-0000-0000-0000DB080000}"/>
    <cellStyle name="Įprastas 11 6 4 3" xfId="18769" xr:uid="{00000000-0005-0000-0000-0000DC080000}"/>
    <cellStyle name="Įprastas 11 6 5" xfId="277" xr:uid="{00000000-0005-0000-0000-0000DD080000}"/>
    <cellStyle name="Įprastas 11 6 5 2" xfId="9846" xr:uid="{00000000-0005-0000-0000-0000DE080000}"/>
    <cellStyle name="Įprastas 11 6 5 3" xfId="18770" xr:uid="{00000000-0005-0000-0000-0000DF080000}"/>
    <cellStyle name="Įprastas 11 6 6" xfId="281" xr:uid="{00000000-0005-0000-0000-0000E0080000}"/>
    <cellStyle name="Įprastas 11 6 6 2" xfId="9847" xr:uid="{00000000-0005-0000-0000-0000E1080000}"/>
    <cellStyle name="Įprastas 11 6 6 3" xfId="18771" xr:uid="{00000000-0005-0000-0000-0000E2080000}"/>
    <cellStyle name="Įprastas 11 6 7" xfId="287" xr:uid="{00000000-0005-0000-0000-0000E3080000}"/>
    <cellStyle name="Įprastas 11 6 7 2" xfId="9848" xr:uid="{00000000-0005-0000-0000-0000E4080000}"/>
    <cellStyle name="Įprastas 11 6 7 3" xfId="18772" xr:uid="{00000000-0005-0000-0000-0000E5080000}"/>
    <cellStyle name="Įprastas 11 6 8" xfId="1362" xr:uid="{00000000-0005-0000-0000-0000E6080000}"/>
    <cellStyle name="Įprastas 11 6 8 2" xfId="9849" xr:uid="{00000000-0005-0000-0000-0000E7080000}"/>
    <cellStyle name="Įprastas 11 6 8 3" xfId="18773" xr:uid="{00000000-0005-0000-0000-0000E8080000}"/>
    <cellStyle name="Įprastas 11 6 9" xfId="1364" xr:uid="{00000000-0005-0000-0000-0000E9080000}"/>
    <cellStyle name="Įprastas 11 6 9 2" xfId="9850" xr:uid="{00000000-0005-0000-0000-0000EA080000}"/>
    <cellStyle name="Įprastas 11 6 9 3" xfId="18774" xr:uid="{00000000-0005-0000-0000-0000EB080000}"/>
    <cellStyle name="Įprastas 11 7" xfId="1367" xr:uid="{00000000-0005-0000-0000-0000EC080000}"/>
    <cellStyle name="Įprastas 11 7 10" xfId="1368" xr:uid="{00000000-0005-0000-0000-0000ED080000}"/>
    <cellStyle name="Įprastas 11 7 10 2" xfId="9851" xr:uid="{00000000-0005-0000-0000-0000EE080000}"/>
    <cellStyle name="Įprastas 11 7 10 3" xfId="18775" xr:uid="{00000000-0005-0000-0000-0000EF080000}"/>
    <cellStyle name="Įprastas 11 7 11" xfId="1369" xr:uid="{00000000-0005-0000-0000-0000F0080000}"/>
    <cellStyle name="Įprastas 11 7 11 2" xfId="9852" xr:uid="{00000000-0005-0000-0000-0000F1080000}"/>
    <cellStyle name="Įprastas 11 7 11 3" xfId="18776" xr:uid="{00000000-0005-0000-0000-0000F2080000}"/>
    <cellStyle name="Įprastas 11 7 12" xfId="1370" xr:uid="{00000000-0005-0000-0000-0000F3080000}"/>
    <cellStyle name="Įprastas 11 7 12 2" xfId="9853" xr:uid="{00000000-0005-0000-0000-0000F4080000}"/>
    <cellStyle name="Įprastas 11 7 12 3" xfId="18777" xr:uid="{00000000-0005-0000-0000-0000F5080000}"/>
    <cellStyle name="Įprastas 11 7 13" xfId="1371" xr:uid="{00000000-0005-0000-0000-0000F6080000}"/>
    <cellStyle name="Įprastas 11 7 13 2" xfId="9854" xr:uid="{00000000-0005-0000-0000-0000F7080000}"/>
    <cellStyle name="Įprastas 11 7 13 3" xfId="18778" xr:uid="{00000000-0005-0000-0000-0000F8080000}"/>
    <cellStyle name="Įprastas 11 7 14" xfId="1372" xr:uid="{00000000-0005-0000-0000-0000F9080000}"/>
    <cellStyle name="Įprastas 11 7 14 2" xfId="9855" xr:uid="{00000000-0005-0000-0000-0000FA080000}"/>
    <cellStyle name="Įprastas 11 7 14 3" xfId="18779" xr:uid="{00000000-0005-0000-0000-0000FB080000}"/>
    <cellStyle name="Įprastas 11 7 15" xfId="1373" xr:uid="{00000000-0005-0000-0000-0000FC080000}"/>
    <cellStyle name="Įprastas 11 7 15 2" xfId="9856" xr:uid="{00000000-0005-0000-0000-0000FD080000}"/>
    <cellStyle name="Įprastas 11 7 15 3" xfId="18780" xr:uid="{00000000-0005-0000-0000-0000FE080000}"/>
    <cellStyle name="Įprastas 11 7 16" xfId="1374" xr:uid="{00000000-0005-0000-0000-0000FF080000}"/>
    <cellStyle name="Įprastas 11 7 16 2" xfId="9857" xr:uid="{00000000-0005-0000-0000-000000090000}"/>
    <cellStyle name="Įprastas 11 7 16 3" xfId="18781" xr:uid="{00000000-0005-0000-0000-000001090000}"/>
    <cellStyle name="Įprastas 11 7 17" xfId="9027" xr:uid="{00000000-0005-0000-0000-000002090000}"/>
    <cellStyle name="Įprastas 11 7 18" xfId="17464" xr:uid="{00000000-0005-0000-0000-000003090000}"/>
    <cellStyle name="Įprastas 11 7 2" xfId="650" xr:uid="{00000000-0005-0000-0000-000004090000}"/>
    <cellStyle name="Įprastas 11 7 2 2" xfId="9858" xr:uid="{00000000-0005-0000-0000-000005090000}"/>
    <cellStyle name="Įprastas 11 7 2 3" xfId="17817" xr:uid="{00000000-0005-0000-0000-000006090000}"/>
    <cellStyle name="Įprastas 11 7 3" xfId="653" xr:uid="{00000000-0005-0000-0000-000007090000}"/>
    <cellStyle name="Įprastas 11 7 3 2" xfId="9859" xr:uid="{00000000-0005-0000-0000-000008090000}"/>
    <cellStyle name="Įprastas 11 7 3 3" xfId="18782" xr:uid="{00000000-0005-0000-0000-000009090000}"/>
    <cellStyle name="Įprastas 11 7 4" xfId="656" xr:uid="{00000000-0005-0000-0000-00000A090000}"/>
    <cellStyle name="Įprastas 11 7 4 2" xfId="9860" xr:uid="{00000000-0005-0000-0000-00000B090000}"/>
    <cellStyle name="Įprastas 11 7 4 3" xfId="18783" xr:uid="{00000000-0005-0000-0000-00000C090000}"/>
    <cellStyle name="Įprastas 11 7 5" xfId="659" xr:uid="{00000000-0005-0000-0000-00000D090000}"/>
    <cellStyle name="Įprastas 11 7 5 2" xfId="9861" xr:uid="{00000000-0005-0000-0000-00000E090000}"/>
    <cellStyle name="Įprastas 11 7 5 3" xfId="18784" xr:uid="{00000000-0005-0000-0000-00000F090000}"/>
    <cellStyle name="Įprastas 11 7 6" xfId="662" xr:uid="{00000000-0005-0000-0000-000010090000}"/>
    <cellStyle name="Įprastas 11 7 6 2" xfId="9862" xr:uid="{00000000-0005-0000-0000-000011090000}"/>
    <cellStyle name="Įprastas 11 7 6 3" xfId="18785" xr:uid="{00000000-0005-0000-0000-000012090000}"/>
    <cellStyle name="Įprastas 11 7 7" xfId="667" xr:uid="{00000000-0005-0000-0000-000013090000}"/>
    <cellStyle name="Įprastas 11 7 7 2" xfId="9863" xr:uid="{00000000-0005-0000-0000-000014090000}"/>
    <cellStyle name="Įprastas 11 7 7 3" xfId="18786" xr:uid="{00000000-0005-0000-0000-000015090000}"/>
    <cellStyle name="Įprastas 11 7 8" xfId="1377" xr:uid="{00000000-0005-0000-0000-000016090000}"/>
    <cellStyle name="Įprastas 11 7 8 2" xfId="9864" xr:uid="{00000000-0005-0000-0000-000017090000}"/>
    <cellStyle name="Įprastas 11 7 8 3" xfId="18787" xr:uid="{00000000-0005-0000-0000-000018090000}"/>
    <cellStyle name="Įprastas 11 7 9" xfId="1379" xr:uid="{00000000-0005-0000-0000-000019090000}"/>
    <cellStyle name="Įprastas 11 7 9 2" xfId="9865" xr:uid="{00000000-0005-0000-0000-00001A090000}"/>
    <cellStyle name="Įprastas 11 7 9 3" xfId="18788" xr:uid="{00000000-0005-0000-0000-00001B090000}"/>
    <cellStyle name="Įprastas 11 8" xfId="1382" xr:uid="{00000000-0005-0000-0000-00001C090000}"/>
    <cellStyle name="Įprastas 11 8 2" xfId="9866" xr:uid="{00000000-0005-0000-0000-00001D090000}"/>
    <cellStyle name="Įprastas 11 8 3" xfId="17591" xr:uid="{00000000-0005-0000-0000-00001E090000}"/>
    <cellStyle name="Įprastas 11 9" xfId="1384" xr:uid="{00000000-0005-0000-0000-00001F090000}"/>
    <cellStyle name="Įprastas 11 9 2" xfId="9867" xr:uid="{00000000-0005-0000-0000-000020090000}"/>
    <cellStyle name="Įprastas 11 9 3" xfId="18789" xr:uid="{00000000-0005-0000-0000-000021090000}"/>
    <cellStyle name="Įprastas 12" xfId="1386" xr:uid="{00000000-0005-0000-0000-000022090000}"/>
    <cellStyle name="Įprastas 12 2" xfId="8609" xr:uid="{00000000-0005-0000-0000-000023090000}"/>
    <cellStyle name="Įprastas 13" xfId="1388" xr:uid="{00000000-0005-0000-0000-000024090000}"/>
    <cellStyle name="Įprastas 13 10" xfId="1390" xr:uid="{00000000-0005-0000-0000-000025090000}"/>
    <cellStyle name="Įprastas 13 10 2" xfId="9868" xr:uid="{00000000-0005-0000-0000-000026090000}"/>
    <cellStyle name="Įprastas 13 10 3" xfId="18790" xr:uid="{00000000-0005-0000-0000-000027090000}"/>
    <cellStyle name="Įprastas 13 11" xfId="1392" xr:uid="{00000000-0005-0000-0000-000028090000}"/>
    <cellStyle name="Įprastas 13 11 2" xfId="9869" xr:uid="{00000000-0005-0000-0000-000029090000}"/>
    <cellStyle name="Įprastas 13 11 3" xfId="18791" xr:uid="{00000000-0005-0000-0000-00002A090000}"/>
    <cellStyle name="Įprastas 13 12" xfId="1394" xr:uid="{00000000-0005-0000-0000-00002B090000}"/>
    <cellStyle name="Įprastas 13 12 2" xfId="9870" xr:uid="{00000000-0005-0000-0000-00002C090000}"/>
    <cellStyle name="Įprastas 13 12 3" xfId="18792" xr:uid="{00000000-0005-0000-0000-00002D090000}"/>
    <cellStyle name="Įprastas 13 13" xfId="1396" xr:uid="{00000000-0005-0000-0000-00002E090000}"/>
    <cellStyle name="Įprastas 13 13 2" xfId="9871" xr:uid="{00000000-0005-0000-0000-00002F090000}"/>
    <cellStyle name="Įprastas 13 13 3" xfId="18793" xr:uid="{00000000-0005-0000-0000-000030090000}"/>
    <cellStyle name="Įprastas 13 14" xfId="1398" xr:uid="{00000000-0005-0000-0000-000031090000}"/>
    <cellStyle name="Įprastas 13 14 2" xfId="9872" xr:uid="{00000000-0005-0000-0000-000032090000}"/>
    <cellStyle name="Įprastas 13 14 3" xfId="18794" xr:uid="{00000000-0005-0000-0000-000033090000}"/>
    <cellStyle name="Įprastas 13 15" xfId="1400" xr:uid="{00000000-0005-0000-0000-000034090000}"/>
    <cellStyle name="Įprastas 13 15 2" xfId="9873" xr:uid="{00000000-0005-0000-0000-000035090000}"/>
    <cellStyle name="Įprastas 13 15 3" xfId="18795" xr:uid="{00000000-0005-0000-0000-000036090000}"/>
    <cellStyle name="Įprastas 13 16" xfId="1403" xr:uid="{00000000-0005-0000-0000-000037090000}"/>
    <cellStyle name="Įprastas 13 16 2" xfId="9874" xr:uid="{00000000-0005-0000-0000-000038090000}"/>
    <cellStyle name="Įprastas 13 16 3" xfId="18796" xr:uid="{00000000-0005-0000-0000-000039090000}"/>
    <cellStyle name="Įprastas 13 17" xfId="1406" xr:uid="{00000000-0005-0000-0000-00003A090000}"/>
    <cellStyle name="Įprastas 13 17 2" xfId="9875" xr:uid="{00000000-0005-0000-0000-00003B090000}"/>
    <cellStyle name="Įprastas 13 17 3" xfId="18797" xr:uid="{00000000-0005-0000-0000-00003C090000}"/>
    <cellStyle name="Įprastas 13 18" xfId="1411" xr:uid="{00000000-0005-0000-0000-00003D090000}"/>
    <cellStyle name="Įprastas 13 18 2" xfId="9876" xr:uid="{00000000-0005-0000-0000-00003E090000}"/>
    <cellStyle name="Įprastas 13 18 3" xfId="18798" xr:uid="{00000000-0005-0000-0000-00003F090000}"/>
    <cellStyle name="Įprastas 13 19" xfId="1416" xr:uid="{00000000-0005-0000-0000-000040090000}"/>
    <cellStyle name="Įprastas 13 19 2" xfId="9877" xr:uid="{00000000-0005-0000-0000-000041090000}"/>
    <cellStyle name="Įprastas 13 19 3" xfId="18799" xr:uid="{00000000-0005-0000-0000-000042090000}"/>
    <cellStyle name="Įprastas 13 2" xfId="1418" xr:uid="{00000000-0005-0000-0000-000043090000}"/>
    <cellStyle name="Įprastas 13 2 10" xfId="1419" xr:uid="{00000000-0005-0000-0000-000044090000}"/>
    <cellStyle name="Įprastas 13 2 10 2" xfId="9878" xr:uid="{00000000-0005-0000-0000-000045090000}"/>
    <cellStyle name="Įprastas 13 2 10 3" xfId="18800" xr:uid="{00000000-0005-0000-0000-000046090000}"/>
    <cellStyle name="Įprastas 13 2 11" xfId="1420" xr:uid="{00000000-0005-0000-0000-000047090000}"/>
    <cellStyle name="Įprastas 13 2 11 2" xfId="9879" xr:uid="{00000000-0005-0000-0000-000048090000}"/>
    <cellStyle name="Įprastas 13 2 11 3" xfId="18801" xr:uid="{00000000-0005-0000-0000-000049090000}"/>
    <cellStyle name="Įprastas 13 2 12" xfId="1421" xr:uid="{00000000-0005-0000-0000-00004A090000}"/>
    <cellStyle name="Įprastas 13 2 12 2" xfId="9880" xr:uid="{00000000-0005-0000-0000-00004B090000}"/>
    <cellStyle name="Įprastas 13 2 12 3" xfId="18802" xr:uid="{00000000-0005-0000-0000-00004C090000}"/>
    <cellStyle name="Įprastas 13 2 13" xfId="1422" xr:uid="{00000000-0005-0000-0000-00004D090000}"/>
    <cellStyle name="Įprastas 13 2 13 2" xfId="9881" xr:uid="{00000000-0005-0000-0000-00004E090000}"/>
    <cellStyle name="Įprastas 13 2 13 3" xfId="18803" xr:uid="{00000000-0005-0000-0000-00004F090000}"/>
    <cellStyle name="Įprastas 13 2 14" xfId="1423" xr:uid="{00000000-0005-0000-0000-000050090000}"/>
    <cellStyle name="Įprastas 13 2 14 2" xfId="9882" xr:uid="{00000000-0005-0000-0000-000051090000}"/>
    <cellStyle name="Įprastas 13 2 14 3" xfId="18804" xr:uid="{00000000-0005-0000-0000-000052090000}"/>
    <cellStyle name="Įprastas 13 2 15" xfId="1424" xr:uid="{00000000-0005-0000-0000-000053090000}"/>
    <cellStyle name="Įprastas 13 2 15 2" xfId="9883" xr:uid="{00000000-0005-0000-0000-000054090000}"/>
    <cellStyle name="Įprastas 13 2 15 3" xfId="18805" xr:uid="{00000000-0005-0000-0000-000055090000}"/>
    <cellStyle name="Įprastas 13 2 16" xfId="1427" xr:uid="{00000000-0005-0000-0000-000056090000}"/>
    <cellStyle name="Įprastas 13 2 16 2" xfId="9884" xr:uid="{00000000-0005-0000-0000-000057090000}"/>
    <cellStyle name="Įprastas 13 2 16 3" xfId="18806" xr:uid="{00000000-0005-0000-0000-000058090000}"/>
    <cellStyle name="Įprastas 13 2 17" xfId="1429" xr:uid="{00000000-0005-0000-0000-000059090000}"/>
    <cellStyle name="Įprastas 13 2 17 2" xfId="9885" xr:uid="{00000000-0005-0000-0000-00005A090000}"/>
    <cellStyle name="Įprastas 13 2 17 3" xfId="18807" xr:uid="{00000000-0005-0000-0000-00005B090000}"/>
    <cellStyle name="Įprastas 13 2 18" xfId="1431" xr:uid="{00000000-0005-0000-0000-00005C090000}"/>
    <cellStyle name="Įprastas 13 2 18 2" xfId="9886" xr:uid="{00000000-0005-0000-0000-00005D090000}"/>
    <cellStyle name="Įprastas 13 2 18 3" xfId="18808" xr:uid="{00000000-0005-0000-0000-00005E090000}"/>
    <cellStyle name="Įprastas 13 2 19" xfId="1433" xr:uid="{00000000-0005-0000-0000-00005F090000}"/>
    <cellStyle name="Įprastas 13 2 19 2" xfId="9887" xr:uid="{00000000-0005-0000-0000-000060090000}"/>
    <cellStyle name="Įprastas 13 2 19 3" xfId="18809" xr:uid="{00000000-0005-0000-0000-000061090000}"/>
    <cellStyle name="Įprastas 13 2 2" xfId="984" xr:uid="{00000000-0005-0000-0000-000062090000}"/>
    <cellStyle name="Įprastas 13 2 2 10" xfId="1435" xr:uid="{00000000-0005-0000-0000-000063090000}"/>
    <cellStyle name="Įprastas 13 2 2 10 2" xfId="9888" xr:uid="{00000000-0005-0000-0000-000064090000}"/>
    <cellStyle name="Įprastas 13 2 2 10 3" xfId="18810" xr:uid="{00000000-0005-0000-0000-000065090000}"/>
    <cellStyle name="Įprastas 13 2 2 11" xfId="1437" xr:uid="{00000000-0005-0000-0000-000066090000}"/>
    <cellStyle name="Įprastas 13 2 2 11 2" xfId="9889" xr:uid="{00000000-0005-0000-0000-000067090000}"/>
    <cellStyle name="Įprastas 13 2 2 11 3" xfId="18811" xr:uid="{00000000-0005-0000-0000-000068090000}"/>
    <cellStyle name="Įprastas 13 2 2 12" xfId="1440" xr:uid="{00000000-0005-0000-0000-000069090000}"/>
    <cellStyle name="Įprastas 13 2 2 12 2" xfId="9890" xr:uid="{00000000-0005-0000-0000-00006A090000}"/>
    <cellStyle name="Įprastas 13 2 2 12 3" xfId="18812" xr:uid="{00000000-0005-0000-0000-00006B090000}"/>
    <cellStyle name="Įprastas 13 2 2 13" xfId="1443" xr:uid="{00000000-0005-0000-0000-00006C090000}"/>
    <cellStyle name="Įprastas 13 2 2 13 2" xfId="9891" xr:uid="{00000000-0005-0000-0000-00006D090000}"/>
    <cellStyle name="Įprastas 13 2 2 13 3" xfId="18813" xr:uid="{00000000-0005-0000-0000-00006E090000}"/>
    <cellStyle name="Įprastas 13 2 2 14" xfId="1446" xr:uid="{00000000-0005-0000-0000-00006F090000}"/>
    <cellStyle name="Įprastas 13 2 2 14 2" xfId="9892" xr:uid="{00000000-0005-0000-0000-000070090000}"/>
    <cellStyle name="Įprastas 13 2 2 14 3" xfId="18814" xr:uid="{00000000-0005-0000-0000-000071090000}"/>
    <cellStyle name="Įprastas 13 2 2 15" xfId="1449" xr:uid="{00000000-0005-0000-0000-000072090000}"/>
    <cellStyle name="Įprastas 13 2 2 15 2" xfId="9893" xr:uid="{00000000-0005-0000-0000-000073090000}"/>
    <cellStyle name="Įprastas 13 2 2 15 3" xfId="18815" xr:uid="{00000000-0005-0000-0000-000074090000}"/>
    <cellStyle name="Įprastas 13 2 2 16" xfId="1452" xr:uid="{00000000-0005-0000-0000-000075090000}"/>
    <cellStyle name="Įprastas 13 2 2 16 2" xfId="9894" xr:uid="{00000000-0005-0000-0000-000076090000}"/>
    <cellStyle name="Įprastas 13 2 2 16 3" xfId="18816" xr:uid="{00000000-0005-0000-0000-000077090000}"/>
    <cellStyle name="Įprastas 13 2 2 17" xfId="1455" xr:uid="{00000000-0005-0000-0000-000078090000}"/>
    <cellStyle name="Įprastas 13 2 2 17 2" xfId="9895" xr:uid="{00000000-0005-0000-0000-000079090000}"/>
    <cellStyle name="Įprastas 13 2 2 17 3" xfId="18817" xr:uid="{00000000-0005-0000-0000-00007A090000}"/>
    <cellStyle name="Įprastas 13 2 2 18" xfId="8758" xr:uid="{00000000-0005-0000-0000-00007B090000}"/>
    <cellStyle name="Įprastas 13 2 2 19" xfId="17201" xr:uid="{00000000-0005-0000-0000-00007C090000}"/>
    <cellStyle name="Įprastas 13 2 2 2" xfId="1457" xr:uid="{00000000-0005-0000-0000-00007D090000}"/>
    <cellStyle name="Įprastas 13 2 2 2 10" xfId="1459" xr:uid="{00000000-0005-0000-0000-00007E090000}"/>
    <cellStyle name="Įprastas 13 2 2 2 10 2" xfId="9896" xr:uid="{00000000-0005-0000-0000-00007F090000}"/>
    <cellStyle name="Įprastas 13 2 2 2 10 3" xfId="18818" xr:uid="{00000000-0005-0000-0000-000080090000}"/>
    <cellStyle name="Įprastas 13 2 2 2 11" xfId="1461" xr:uid="{00000000-0005-0000-0000-000081090000}"/>
    <cellStyle name="Įprastas 13 2 2 2 11 2" xfId="9897" xr:uid="{00000000-0005-0000-0000-000082090000}"/>
    <cellStyle name="Įprastas 13 2 2 2 11 3" xfId="18819" xr:uid="{00000000-0005-0000-0000-000083090000}"/>
    <cellStyle name="Įprastas 13 2 2 2 12" xfId="1463" xr:uid="{00000000-0005-0000-0000-000084090000}"/>
    <cellStyle name="Įprastas 13 2 2 2 12 2" xfId="9898" xr:uid="{00000000-0005-0000-0000-000085090000}"/>
    <cellStyle name="Įprastas 13 2 2 2 12 3" xfId="18820" xr:uid="{00000000-0005-0000-0000-000086090000}"/>
    <cellStyle name="Įprastas 13 2 2 2 13" xfId="1465" xr:uid="{00000000-0005-0000-0000-000087090000}"/>
    <cellStyle name="Įprastas 13 2 2 2 13 2" xfId="9899" xr:uid="{00000000-0005-0000-0000-000088090000}"/>
    <cellStyle name="Įprastas 13 2 2 2 13 3" xfId="18821" xr:uid="{00000000-0005-0000-0000-000089090000}"/>
    <cellStyle name="Įprastas 13 2 2 2 14" xfId="1467" xr:uid="{00000000-0005-0000-0000-00008A090000}"/>
    <cellStyle name="Įprastas 13 2 2 2 14 2" xfId="9900" xr:uid="{00000000-0005-0000-0000-00008B090000}"/>
    <cellStyle name="Įprastas 13 2 2 2 14 3" xfId="18822" xr:uid="{00000000-0005-0000-0000-00008C090000}"/>
    <cellStyle name="Įprastas 13 2 2 2 15" xfId="1469" xr:uid="{00000000-0005-0000-0000-00008D090000}"/>
    <cellStyle name="Įprastas 13 2 2 2 15 2" xfId="9901" xr:uid="{00000000-0005-0000-0000-00008E090000}"/>
    <cellStyle name="Įprastas 13 2 2 2 15 3" xfId="18823" xr:uid="{00000000-0005-0000-0000-00008F090000}"/>
    <cellStyle name="Įprastas 13 2 2 2 16" xfId="1471" xr:uid="{00000000-0005-0000-0000-000090090000}"/>
    <cellStyle name="Įprastas 13 2 2 2 16 2" xfId="9902" xr:uid="{00000000-0005-0000-0000-000091090000}"/>
    <cellStyle name="Įprastas 13 2 2 2 16 3" xfId="18824" xr:uid="{00000000-0005-0000-0000-000092090000}"/>
    <cellStyle name="Įprastas 13 2 2 2 17" xfId="8965" xr:uid="{00000000-0005-0000-0000-000093090000}"/>
    <cellStyle name="Įprastas 13 2 2 2 18" xfId="17403" xr:uid="{00000000-0005-0000-0000-000094090000}"/>
    <cellStyle name="Įprastas 13 2 2 2 2" xfId="1473" xr:uid="{00000000-0005-0000-0000-000095090000}"/>
    <cellStyle name="Įprastas 13 2 2 2 2 2" xfId="9903" xr:uid="{00000000-0005-0000-0000-000096090000}"/>
    <cellStyle name="Įprastas 13 2 2 2 2 3" xfId="17818" xr:uid="{00000000-0005-0000-0000-000097090000}"/>
    <cellStyle name="Įprastas 13 2 2 2 3" xfId="1475" xr:uid="{00000000-0005-0000-0000-000098090000}"/>
    <cellStyle name="Įprastas 13 2 2 2 3 2" xfId="9904" xr:uid="{00000000-0005-0000-0000-000099090000}"/>
    <cellStyle name="Įprastas 13 2 2 2 3 3" xfId="18825" xr:uid="{00000000-0005-0000-0000-00009A090000}"/>
    <cellStyle name="Įprastas 13 2 2 2 4" xfId="1477" xr:uid="{00000000-0005-0000-0000-00009B090000}"/>
    <cellStyle name="Įprastas 13 2 2 2 4 2" xfId="9905" xr:uid="{00000000-0005-0000-0000-00009C090000}"/>
    <cellStyle name="Įprastas 13 2 2 2 4 3" xfId="18826" xr:uid="{00000000-0005-0000-0000-00009D090000}"/>
    <cellStyle name="Įprastas 13 2 2 2 5" xfId="1479" xr:uid="{00000000-0005-0000-0000-00009E090000}"/>
    <cellStyle name="Įprastas 13 2 2 2 5 2" xfId="9906" xr:uid="{00000000-0005-0000-0000-00009F090000}"/>
    <cellStyle name="Įprastas 13 2 2 2 5 3" xfId="18827" xr:uid="{00000000-0005-0000-0000-0000A0090000}"/>
    <cellStyle name="Įprastas 13 2 2 2 6" xfId="1481" xr:uid="{00000000-0005-0000-0000-0000A1090000}"/>
    <cellStyle name="Įprastas 13 2 2 2 6 2" xfId="9907" xr:uid="{00000000-0005-0000-0000-0000A2090000}"/>
    <cellStyle name="Įprastas 13 2 2 2 6 3" xfId="18828" xr:uid="{00000000-0005-0000-0000-0000A3090000}"/>
    <cellStyle name="Įprastas 13 2 2 2 7" xfId="1483" xr:uid="{00000000-0005-0000-0000-0000A4090000}"/>
    <cellStyle name="Įprastas 13 2 2 2 7 2" xfId="9908" xr:uid="{00000000-0005-0000-0000-0000A5090000}"/>
    <cellStyle name="Įprastas 13 2 2 2 7 3" xfId="18829" xr:uid="{00000000-0005-0000-0000-0000A6090000}"/>
    <cellStyle name="Įprastas 13 2 2 2 8" xfId="1485" xr:uid="{00000000-0005-0000-0000-0000A7090000}"/>
    <cellStyle name="Įprastas 13 2 2 2 8 2" xfId="9909" xr:uid="{00000000-0005-0000-0000-0000A8090000}"/>
    <cellStyle name="Įprastas 13 2 2 2 8 3" xfId="18830" xr:uid="{00000000-0005-0000-0000-0000A9090000}"/>
    <cellStyle name="Įprastas 13 2 2 2 9" xfId="1487" xr:uid="{00000000-0005-0000-0000-0000AA090000}"/>
    <cellStyle name="Įprastas 13 2 2 2 9 2" xfId="9910" xr:uid="{00000000-0005-0000-0000-0000AB090000}"/>
    <cellStyle name="Įprastas 13 2 2 2 9 3" xfId="18831" xr:uid="{00000000-0005-0000-0000-0000AC090000}"/>
    <cellStyle name="Įprastas 13 2 2 3" xfId="1489" xr:uid="{00000000-0005-0000-0000-0000AD090000}"/>
    <cellStyle name="Įprastas 13 2 2 3 2" xfId="9911" xr:uid="{00000000-0005-0000-0000-0000AE090000}"/>
    <cellStyle name="Įprastas 13 2 2 3 3" xfId="17732" xr:uid="{00000000-0005-0000-0000-0000AF090000}"/>
    <cellStyle name="Įprastas 13 2 2 4" xfId="1491" xr:uid="{00000000-0005-0000-0000-0000B0090000}"/>
    <cellStyle name="Įprastas 13 2 2 4 2" xfId="9912" xr:uid="{00000000-0005-0000-0000-0000B1090000}"/>
    <cellStyle name="Įprastas 13 2 2 4 3" xfId="18832" xr:uid="{00000000-0005-0000-0000-0000B2090000}"/>
    <cellStyle name="Įprastas 13 2 2 5" xfId="1493" xr:uid="{00000000-0005-0000-0000-0000B3090000}"/>
    <cellStyle name="Įprastas 13 2 2 5 2" xfId="9913" xr:uid="{00000000-0005-0000-0000-0000B4090000}"/>
    <cellStyle name="Įprastas 13 2 2 5 3" xfId="18833" xr:uid="{00000000-0005-0000-0000-0000B5090000}"/>
    <cellStyle name="Įprastas 13 2 2 6" xfId="1495" xr:uid="{00000000-0005-0000-0000-0000B6090000}"/>
    <cellStyle name="Įprastas 13 2 2 6 2" xfId="9914" xr:uid="{00000000-0005-0000-0000-0000B7090000}"/>
    <cellStyle name="Įprastas 13 2 2 6 3" xfId="18834" xr:uid="{00000000-0005-0000-0000-0000B8090000}"/>
    <cellStyle name="Įprastas 13 2 2 7" xfId="1497" xr:uid="{00000000-0005-0000-0000-0000B9090000}"/>
    <cellStyle name="Įprastas 13 2 2 7 2" xfId="9915" xr:uid="{00000000-0005-0000-0000-0000BA090000}"/>
    <cellStyle name="Įprastas 13 2 2 7 3" xfId="18835" xr:uid="{00000000-0005-0000-0000-0000BB090000}"/>
    <cellStyle name="Įprastas 13 2 2 8" xfId="1499" xr:uid="{00000000-0005-0000-0000-0000BC090000}"/>
    <cellStyle name="Įprastas 13 2 2 8 2" xfId="9916" xr:uid="{00000000-0005-0000-0000-0000BD090000}"/>
    <cellStyle name="Įprastas 13 2 2 8 3" xfId="18836" xr:uid="{00000000-0005-0000-0000-0000BE090000}"/>
    <cellStyle name="Įprastas 13 2 2 9" xfId="1501" xr:uid="{00000000-0005-0000-0000-0000BF090000}"/>
    <cellStyle name="Įprastas 13 2 2 9 2" xfId="9917" xr:uid="{00000000-0005-0000-0000-0000C0090000}"/>
    <cellStyle name="Įprastas 13 2 2 9 3" xfId="18837" xr:uid="{00000000-0005-0000-0000-0000C1090000}"/>
    <cellStyle name="Įprastas 13 2 20" xfId="1425" xr:uid="{00000000-0005-0000-0000-0000C2090000}"/>
    <cellStyle name="Įprastas 13 2 21" xfId="8655" xr:uid="{00000000-0005-0000-0000-0000C3090000}"/>
    <cellStyle name="Įprastas 13 2 22" xfId="17104" xr:uid="{00000000-0005-0000-0000-0000C4090000}"/>
    <cellStyle name="Įprastas 13 2 3" xfId="986" xr:uid="{00000000-0005-0000-0000-0000C5090000}"/>
    <cellStyle name="Įprastas 13 2 3 10" xfId="1503" xr:uid="{00000000-0005-0000-0000-0000C6090000}"/>
    <cellStyle name="Įprastas 13 2 3 10 2" xfId="9918" xr:uid="{00000000-0005-0000-0000-0000C7090000}"/>
    <cellStyle name="Įprastas 13 2 3 10 3" xfId="18838" xr:uid="{00000000-0005-0000-0000-0000C8090000}"/>
    <cellStyle name="Įprastas 13 2 3 11" xfId="1505" xr:uid="{00000000-0005-0000-0000-0000C9090000}"/>
    <cellStyle name="Įprastas 13 2 3 11 2" xfId="9919" xr:uid="{00000000-0005-0000-0000-0000CA090000}"/>
    <cellStyle name="Įprastas 13 2 3 11 3" xfId="18839" xr:uid="{00000000-0005-0000-0000-0000CB090000}"/>
    <cellStyle name="Įprastas 13 2 3 12" xfId="1508" xr:uid="{00000000-0005-0000-0000-0000CC090000}"/>
    <cellStyle name="Įprastas 13 2 3 12 2" xfId="9920" xr:uid="{00000000-0005-0000-0000-0000CD090000}"/>
    <cellStyle name="Įprastas 13 2 3 12 3" xfId="18840" xr:uid="{00000000-0005-0000-0000-0000CE090000}"/>
    <cellStyle name="Įprastas 13 2 3 13" xfId="1511" xr:uid="{00000000-0005-0000-0000-0000CF090000}"/>
    <cellStyle name="Įprastas 13 2 3 13 2" xfId="9921" xr:uid="{00000000-0005-0000-0000-0000D0090000}"/>
    <cellStyle name="Įprastas 13 2 3 13 3" xfId="18841" xr:uid="{00000000-0005-0000-0000-0000D1090000}"/>
    <cellStyle name="Įprastas 13 2 3 14" xfId="1514" xr:uid="{00000000-0005-0000-0000-0000D2090000}"/>
    <cellStyle name="Įprastas 13 2 3 14 2" xfId="9922" xr:uid="{00000000-0005-0000-0000-0000D3090000}"/>
    <cellStyle name="Įprastas 13 2 3 14 3" xfId="18842" xr:uid="{00000000-0005-0000-0000-0000D4090000}"/>
    <cellStyle name="Įprastas 13 2 3 15" xfId="1517" xr:uid="{00000000-0005-0000-0000-0000D5090000}"/>
    <cellStyle name="Įprastas 13 2 3 15 2" xfId="9923" xr:uid="{00000000-0005-0000-0000-0000D6090000}"/>
    <cellStyle name="Įprastas 13 2 3 15 3" xfId="18843" xr:uid="{00000000-0005-0000-0000-0000D7090000}"/>
    <cellStyle name="Įprastas 13 2 3 16" xfId="1520" xr:uid="{00000000-0005-0000-0000-0000D8090000}"/>
    <cellStyle name="Įprastas 13 2 3 16 2" xfId="9924" xr:uid="{00000000-0005-0000-0000-0000D9090000}"/>
    <cellStyle name="Įprastas 13 2 3 16 3" xfId="18844" xr:uid="{00000000-0005-0000-0000-0000DA090000}"/>
    <cellStyle name="Įprastas 13 2 3 17" xfId="8868" xr:uid="{00000000-0005-0000-0000-0000DB090000}"/>
    <cellStyle name="Įprastas 13 2 3 18" xfId="17306" xr:uid="{00000000-0005-0000-0000-0000DC090000}"/>
    <cellStyle name="Įprastas 13 2 3 2" xfId="1524" xr:uid="{00000000-0005-0000-0000-0000DD090000}"/>
    <cellStyle name="Įprastas 13 2 3 2 2" xfId="9925" xr:uid="{00000000-0005-0000-0000-0000DE090000}"/>
    <cellStyle name="Įprastas 13 2 3 2 3" xfId="17819" xr:uid="{00000000-0005-0000-0000-0000DF090000}"/>
    <cellStyle name="Įprastas 13 2 3 3" xfId="1528" xr:uid="{00000000-0005-0000-0000-0000E0090000}"/>
    <cellStyle name="Įprastas 13 2 3 3 2" xfId="9926" xr:uid="{00000000-0005-0000-0000-0000E1090000}"/>
    <cellStyle name="Įprastas 13 2 3 3 3" xfId="18845" xr:uid="{00000000-0005-0000-0000-0000E2090000}"/>
    <cellStyle name="Įprastas 13 2 3 4" xfId="1531" xr:uid="{00000000-0005-0000-0000-0000E3090000}"/>
    <cellStyle name="Įprastas 13 2 3 4 2" xfId="9927" xr:uid="{00000000-0005-0000-0000-0000E4090000}"/>
    <cellStyle name="Įprastas 13 2 3 4 3" xfId="18846" xr:uid="{00000000-0005-0000-0000-0000E5090000}"/>
    <cellStyle name="Įprastas 13 2 3 5" xfId="1533" xr:uid="{00000000-0005-0000-0000-0000E6090000}"/>
    <cellStyle name="Įprastas 13 2 3 5 2" xfId="9928" xr:uid="{00000000-0005-0000-0000-0000E7090000}"/>
    <cellStyle name="Įprastas 13 2 3 5 3" xfId="18847" xr:uid="{00000000-0005-0000-0000-0000E8090000}"/>
    <cellStyle name="Įprastas 13 2 3 6" xfId="1535" xr:uid="{00000000-0005-0000-0000-0000E9090000}"/>
    <cellStyle name="Įprastas 13 2 3 6 2" xfId="9929" xr:uid="{00000000-0005-0000-0000-0000EA090000}"/>
    <cellStyle name="Įprastas 13 2 3 6 3" xfId="18848" xr:uid="{00000000-0005-0000-0000-0000EB090000}"/>
    <cellStyle name="Įprastas 13 2 3 7" xfId="1537" xr:uid="{00000000-0005-0000-0000-0000EC090000}"/>
    <cellStyle name="Įprastas 13 2 3 7 2" xfId="9930" xr:uid="{00000000-0005-0000-0000-0000ED090000}"/>
    <cellStyle name="Įprastas 13 2 3 7 3" xfId="18849" xr:uid="{00000000-0005-0000-0000-0000EE090000}"/>
    <cellStyle name="Įprastas 13 2 3 8" xfId="1538" xr:uid="{00000000-0005-0000-0000-0000EF090000}"/>
    <cellStyle name="Įprastas 13 2 3 8 2" xfId="9931" xr:uid="{00000000-0005-0000-0000-0000F0090000}"/>
    <cellStyle name="Įprastas 13 2 3 8 3" xfId="18850" xr:uid="{00000000-0005-0000-0000-0000F1090000}"/>
    <cellStyle name="Įprastas 13 2 3 9" xfId="1539" xr:uid="{00000000-0005-0000-0000-0000F2090000}"/>
    <cellStyle name="Įprastas 13 2 3 9 2" xfId="9932" xr:uid="{00000000-0005-0000-0000-0000F3090000}"/>
    <cellStyle name="Įprastas 13 2 3 9 3" xfId="18851" xr:uid="{00000000-0005-0000-0000-0000F4090000}"/>
    <cellStyle name="Įprastas 13 2 4" xfId="988" xr:uid="{00000000-0005-0000-0000-0000F5090000}"/>
    <cellStyle name="Įprastas 13 2 4 10" xfId="1540" xr:uid="{00000000-0005-0000-0000-0000F6090000}"/>
    <cellStyle name="Įprastas 13 2 4 10 2" xfId="9933" xr:uid="{00000000-0005-0000-0000-0000F7090000}"/>
    <cellStyle name="Įprastas 13 2 4 10 3" xfId="18852" xr:uid="{00000000-0005-0000-0000-0000F8090000}"/>
    <cellStyle name="Įprastas 13 2 4 11" xfId="1543" xr:uid="{00000000-0005-0000-0000-0000F9090000}"/>
    <cellStyle name="Įprastas 13 2 4 11 2" xfId="9934" xr:uid="{00000000-0005-0000-0000-0000FA090000}"/>
    <cellStyle name="Įprastas 13 2 4 11 3" xfId="18853" xr:uid="{00000000-0005-0000-0000-0000FB090000}"/>
    <cellStyle name="Įprastas 13 2 4 12" xfId="1547" xr:uid="{00000000-0005-0000-0000-0000FC090000}"/>
    <cellStyle name="Įprastas 13 2 4 12 2" xfId="9935" xr:uid="{00000000-0005-0000-0000-0000FD090000}"/>
    <cellStyle name="Įprastas 13 2 4 12 3" xfId="18854" xr:uid="{00000000-0005-0000-0000-0000FE090000}"/>
    <cellStyle name="Įprastas 13 2 4 13" xfId="1551" xr:uid="{00000000-0005-0000-0000-0000FF090000}"/>
    <cellStyle name="Įprastas 13 2 4 13 2" xfId="9936" xr:uid="{00000000-0005-0000-0000-0000000A0000}"/>
    <cellStyle name="Įprastas 13 2 4 13 3" xfId="18855" xr:uid="{00000000-0005-0000-0000-0000010A0000}"/>
    <cellStyle name="Įprastas 13 2 4 14" xfId="1555" xr:uid="{00000000-0005-0000-0000-0000020A0000}"/>
    <cellStyle name="Įprastas 13 2 4 14 2" xfId="9937" xr:uid="{00000000-0005-0000-0000-0000030A0000}"/>
    <cellStyle name="Įprastas 13 2 4 14 3" xfId="18856" xr:uid="{00000000-0005-0000-0000-0000040A0000}"/>
    <cellStyle name="Įprastas 13 2 4 15" xfId="1559" xr:uid="{00000000-0005-0000-0000-0000050A0000}"/>
    <cellStyle name="Įprastas 13 2 4 15 2" xfId="9938" xr:uid="{00000000-0005-0000-0000-0000060A0000}"/>
    <cellStyle name="Įprastas 13 2 4 15 3" xfId="18857" xr:uid="{00000000-0005-0000-0000-0000070A0000}"/>
    <cellStyle name="Įprastas 13 2 4 16" xfId="1563" xr:uid="{00000000-0005-0000-0000-0000080A0000}"/>
    <cellStyle name="Įprastas 13 2 4 16 2" xfId="9939" xr:uid="{00000000-0005-0000-0000-0000090A0000}"/>
    <cellStyle name="Įprastas 13 2 4 16 3" xfId="18858" xr:uid="{00000000-0005-0000-0000-00000A0A0000}"/>
    <cellStyle name="Įprastas 13 2 4 17" xfId="9071" xr:uid="{00000000-0005-0000-0000-00000B0A0000}"/>
    <cellStyle name="Įprastas 13 2 4 18" xfId="17508" xr:uid="{00000000-0005-0000-0000-00000C0A0000}"/>
    <cellStyle name="Įprastas 13 2 4 2" xfId="1568" xr:uid="{00000000-0005-0000-0000-00000D0A0000}"/>
    <cellStyle name="Įprastas 13 2 4 2 2" xfId="9940" xr:uid="{00000000-0005-0000-0000-00000E0A0000}"/>
    <cellStyle name="Įprastas 13 2 4 2 3" xfId="17820" xr:uid="{00000000-0005-0000-0000-00000F0A0000}"/>
    <cellStyle name="Įprastas 13 2 4 3" xfId="1572" xr:uid="{00000000-0005-0000-0000-0000100A0000}"/>
    <cellStyle name="Įprastas 13 2 4 3 2" xfId="9941" xr:uid="{00000000-0005-0000-0000-0000110A0000}"/>
    <cellStyle name="Įprastas 13 2 4 3 3" xfId="18859" xr:uid="{00000000-0005-0000-0000-0000120A0000}"/>
    <cellStyle name="Įprastas 13 2 4 4" xfId="1576" xr:uid="{00000000-0005-0000-0000-0000130A0000}"/>
    <cellStyle name="Įprastas 13 2 4 4 2" xfId="9942" xr:uid="{00000000-0005-0000-0000-0000140A0000}"/>
    <cellStyle name="Įprastas 13 2 4 4 3" xfId="18860" xr:uid="{00000000-0005-0000-0000-0000150A0000}"/>
    <cellStyle name="Įprastas 13 2 4 5" xfId="1578" xr:uid="{00000000-0005-0000-0000-0000160A0000}"/>
    <cellStyle name="Įprastas 13 2 4 5 2" xfId="9943" xr:uid="{00000000-0005-0000-0000-0000170A0000}"/>
    <cellStyle name="Įprastas 13 2 4 5 3" xfId="18861" xr:uid="{00000000-0005-0000-0000-0000180A0000}"/>
    <cellStyle name="Įprastas 13 2 4 6" xfId="1580" xr:uid="{00000000-0005-0000-0000-0000190A0000}"/>
    <cellStyle name="Įprastas 13 2 4 6 2" xfId="9944" xr:uid="{00000000-0005-0000-0000-00001A0A0000}"/>
    <cellStyle name="Įprastas 13 2 4 6 3" xfId="18862" xr:uid="{00000000-0005-0000-0000-00001B0A0000}"/>
    <cellStyle name="Įprastas 13 2 4 7" xfId="1582" xr:uid="{00000000-0005-0000-0000-00001C0A0000}"/>
    <cellStyle name="Įprastas 13 2 4 7 2" xfId="9945" xr:uid="{00000000-0005-0000-0000-00001D0A0000}"/>
    <cellStyle name="Įprastas 13 2 4 7 3" xfId="18863" xr:uid="{00000000-0005-0000-0000-00001E0A0000}"/>
    <cellStyle name="Įprastas 13 2 4 8" xfId="1583" xr:uid="{00000000-0005-0000-0000-00001F0A0000}"/>
    <cellStyle name="Įprastas 13 2 4 8 2" xfId="9946" xr:uid="{00000000-0005-0000-0000-0000200A0000}"/>
    <cellStyle name="Įprastas 13 2 4 8 3" xfId="18864" xr:uid="{00000000-0005-0000-0000-0000210A0000}"/>
    <cellStyle name="Įprastas 13 2 4 9" xfId="1584" xr:uid="{00000000-0005-0000-0000-0000220A0000}"/>
    <cellStyle name="Įprastas 13 2 4 9 2" xfId="9947" xr:uid="{00000000-0005-0000-0000-0000230A0000}"/>
    <cellStyle name="Įprastas 13 2 4 9 3" xfId="18865" xr:uid="{00000000-0005-0000-0000-0000240A0000}"/>
    <cellStyle name="Įprastas 13 2 5" xfId="990" xr:uid="{00000000-0005-0000-0000-0000250A0000}"/>
    <cellStyle name="Įprastas 13 2 5 2" xfId="9948" xr:uid="{00000000-0005-0000-0000-0000260A0000}"/>
    <cellStyle name="Įprastas 13 2 5 3" xfId="17635" xr:uid="{00000000-0005-0000-0000-0000270A0000}"/>
    <cellStyle name="Įprastas 13 2 6" xfId="992" xr:uid="{00000000-0005-0000-0000-0000280A0000}"/>
    <cellStyle name="Įprastas 13 2 6 2" xfId="9949" xr:uid="{00000000-0005-0000-0000-0000290A0000}"/>
    <cellStyle name="Įprastas 13 2 6 3" xfId="18866" xr:uid="{00000000-0005-0000-0000-00002A0A0000}"/>
    <cellStyle name="Įprastas 13 2 7" xfId="1585" xr:uid="{00000000-0005-0000-0000-00002B0A0000}"/>
    <cellStyle name="Įprastas 13 2 7 2" xfId="9950" xr:uid="{00000000-0005-0000-0000-00002C0A0000}"/>
    <cellStyle name="Įprastas 13 2 7 3" xfId="18867" xr:uid="{00000000-0005-0000-0000-00002D0A0000}"/>
    <cellStyle name="Įprastas 13 2 8" xfId="1586" xr:uid="{00000000-0005-0000-0000-00002E0A0000}"/>
    <cellStyle name="Įprastas 13 2 8 2" xfId="9951" xr:uid="{00000000-0005-0000-0000-00002F0A0000}"/>
    <cellStyle name="Įprastas 13 2 8 3" xfId="18868" xr:uid="{00000000-0005-0000-0000-0000300A0000}"/>
    <cellStyle name="Įprastas 13 2 9" xfId="1587" xr:uid="{00000000-0005-0000-0000-0000310A0000}"/>
    <cellStyle name="Įprastas 13 2 9 2" xfId="9952" xr:uid="{00000000-0005-0000-0000-0000320A0000}"/>
    <cellStyle name="Įprastas 13 2 9 3" xfId="18869" xr:uid="{00000000-0005-0000-0000-0000330A0000}"/>
    <cellStyle name="Įprastas 13 20" xfId="1401" xr:uid="{00000000-0005-0000-0000-0000340A0000}"/>
    <cellStyle name="Įprastas 13 20 2" xfId="9953" xr:uid="{00000000-0005-0000-0000-0000350A0000}"/>
    <cellStyle name="Įprastas 13 20 3" xfId="18870" xr:uid="{00000000-0005-0000-0000-0000360A0000}"/>
    <cellStyle name="Įprastas 13 21" xfId="1404" xr:uid="{00000000-0005-0000-0000-0000370A0000}"/>
    <cellStyle name="Įprastas 13 22" xfId="8608" xr:uid="{00000000-0005-0000-0000-0000380A0000}"/>
    <cellStyle name="Įprastas 13 23" xfId="17061" xr:uid="{00000000-0005-0000-0000-0000390A0000}"/>
    <cellStyle name="Įprastas 13 3" xfId="1588" xr:uid="{00000000-0005-0000-0000-00003A0A0000}"/>
    <cellStyle name="Įprastas 13 3 10" xfId="1590" xr:uid="{00000000-0005-0000-0000-00003B0A0000}"/>
    <cellStyle name="Įprastas 13 3 10 2" xfId="9954" xr:uid="{00000000-0005-0000-0000-00003C0A0000}"/>
    <cellStyle name="Įprastas 13 3 10 3" xfId="18871" xr:uid="{00000000-0005-0000-0000-00003D0A0000}"/>
    <cellStyle name="Įprastas 13 3 11" xfId="1592" xr:uid="{00000000-0005-0000-0000-00003E0A0000}"/>
    <cellStyle name="Įprastas 13 3 11 2" xfId="9955" xr:uid="{00000000-0005-0000-0000-00003F0A0000}"/>
    <cellStyle name="Įprastas 13 3 11 3" xfId="18872" xr:uid="{00000000-0005-0000-0000-0000400A0000}"/>
    <cellStyle name="Įprastas 13 3 12" xfId="1594" xr:uid="{00000000-0005-0000-0000-0000410A0000}"/>
    <cellStyle name="Įprastas 13 3 12 2" xfId="9956" xr:uid="{00000000-0005-0000-0000-0000420A0000}"/>
    <cellStyle name="Įprastas 13 3 12 3" xfId="18873" xr:uid="{00000000-0005-0000-0000-0000430A0000}"/>
    <cellStyle name="Įprastas 13 3 13" xfId="1595" xr:uid="{00000000-0005-0000-0000-0000440A0000}"/>
    <cellStyle name="Įprastas 13 3 13 2" xfId="9957" xr:uid="{00000000-0005-0000-0000-0000450A0000}"/>
    <cellStyle name="Įprastas 13 3 13 3" xfId="18874" xr:uid="{00000000-0005-0000-0000-0000460A0000}"/>
    <cellStyle name="Įprastas 13 3 14" xfId="1596" xr:uid="{00000000-0005-0000-0000-0000470A0000}"/>
    <cellStyle name="Įprastas 13 3 14 2" xfId="9958" xr:uid="{00000000-0005-0000-0000-0000480A0000}"/>
    <cellStyle name="Įprastas 13 3 14 3" xfId="18875" xr:uid="{00000000-0005-0000-0000-0000490A0000}"/>
    <cellStyle name="Įprastas 13 3 15" xfId="1598" xr:uid="{00000000-0005-0000-0000-00004A0A0000}"/>
    <cellStyle name="Įprastas 13 3 15 2" xfId="9959" xr:uid="{00000000-0005-0000-0000-00004B0A0000}"/>
    <cellStyle name="Įprastas 13 3 15 3" xfId="18876" xr:uid="{00000000-0005-0000-0000-00004C0A0000}"/>
    <cellStyle name="Įprastas 13 3 16" xfId="1601" xr:uid="{00000000-0005-0000-0000-00004D0A0000}"/>
    <cellStyle name="Įprastas 13 3 16 2" xfId="9960" xr:uid="{00000000-0005-0000-0000-00004E0A0000}"/>
    <cellStyle name="Įprastas 13 3 16 3" xfId="18877" xr:uid="{00000000-0005-0000-0000-00004F0A0000}"/>
    <cellStyle name="Įprastas 13 3 17" xfId="1604" xr:uid="{00000000-0005-0000-0000-0000500A0000}"/>
    <cellStyle name="Įprastas 13 3 17 2" xfId="9961" xr:uid="{00000000-0005-0000-0000-0000510A0000}"/>
    <cellStyle name="Įprastas 13 3 17 3" xfId="18878" xr:uid="{00000000-0005-0000-0000-0000520A0000}"/>
    <cellStyle name="Įprastas 13 3 18" xfId="8715" xr:uid="{00000000-0005-0000-0000-0000530A0000}"/>
    <cellStyle name="Įprastas 13 3 19" xfId="17158" xr:uid="{00000000-0005-0000-0000-0000540A0000}"/>
    <cellStyle name="Įprastas 13 3 2" xfId="1606" xr:uid="{00000000-0005-0000-0000-0000550A0000}"/>
    <cellStyle name="Įprastas 13 3 2 10" xfId="1607" xr:uid="{00000000-0005-0000-0000-0000560A0000}"/>
    <cellStyle name="Įprastas 13 3 2 10 2" xfId="9962" xr:uid="{00000000-0005-0000-0000-0000570A0000}"/>
    <cellStyle name="Įprastas 13 3 2 10 3" xfId="18879" xr:uid="{00000000-0005-0000-0000-0000580A0000}"/>
    <cellStyle name="Įprastas 13 3 2 11" xfId="1608" xr:uid="{00000000-0005-0000-0000-0000590A0000}"/>
    <cellStyle name="Įprastas 13 3 2 11 2" xfId="9963" xr:uid="{00000000-0005-0000-0000-00005A0A0000}"/>
    <cellStyle name="Įprastas 13 3 2 11 3" xfId="18880" xr:uid="{00000000-0005-0000-0000-00005B0A0000}"/>
    <cellStyle name="Įprastas 13 3 2 12" xfId="1611" xr:uid="{00000000-0005-0000-0000-00005C0A0000}"/>
    <cellStyle name="Įprastas 13 3 2 12 2" xfId="9964" xr:uid="{00000000-0005-0000-0000-00005D0A0000}"/>
    <cellStyle name="Įprastas 13 3 2 12 3" xfId="18881" xr:uid="{00000000-0005-0000-0000-00005E0A0000}"/>
    <cellStyle name="Įprastas 13 3 2 13" xfId="1614" xr:uid="{00000000-0005-0000-0000-00005F0A0000}"/>
    <cellStyle name="Įprastas 13 3 2 13 2" xfId="9965" xr:uid="{00000000-0005-0000-0000-0000600A0000}"/>
    <cellStyle name="Įprastas 13 3 2 13 3" xfId="18882" xr:uid="{00000000-0005-0000-0000-0000610A0000}"/>
    <cellStyle name="Įprastas 13 3 2 14" xfId="1617" xr:uid="{00000000-0005-0000-0000-0000620A0000}"/>
    <cellStyle name="Įprastas 13 3 2 14 2" xfId="9966" xr:uid="{00000000-0005-0000-0000-0000630A0000}"/>
    <cellStyle name="Įprastas 13 3 2 14 3" xfId="18883" xr:uid="{00000000-0005-0000-0000-0000640A0000}"/>
    <cellStyle name="Įprastas 13 3 2 15" xfId="1620" xr:uid="{00000000-0005-0000-0000-0000650A0000}"/>
    <cellStyle name="Įprastas 13 3 2 15 2" xfId="9967" xr:uid="{00000000-0005-0000-0000-0000660A0000}"/>
    <cellStyle name="Įprastas 13 3 2 15 3" xfId="18884" xr:uid="{00000000-0005-0000-0000-0000670A0000}"/>
    <cellStyle name="Įprastas 13 3 2 16" xfId="1623" xr:uid="{00000000-0005-0000-0000-0000680A0000}"/>
    <cellStyle name="Įprastas 13 3 2 16 2" xfId="9968" xr:uid="{00000000-0005-0000-0000-0000690A0000}"/>
    <cellStyle name="Įprastas 13 3 2 16 3" xfId="18885" xr:uid="{00000000-0005-0000-0000-00006A0A0000}"/>
    <cellStyle name="Įprastas 13 3 2 17" xfId="8922" xr:uid="{00000000-0005-0000-0000-00006B0A0000}"/>
    <cellStyle name="Įprastas 13 3 2 18" xfId="17360" xr:uid="{00000000-0005-0000-0000-00006C0A0000}"/>
    <cellStyle name="Įprastas 13 3 2 2" xfId="1171" xr:uid="{00000000-0005-0000-0000-00006D0A0000}"/>
    <cellStyle name="Įprastas 13 3 2 2 2" xfId="9969" xr:uid="{00000000-0005-0000-0000-00006E0A0000}"/>
    <cellStyle name="Įprastas 13 3 2 2 3" xfId="17821" xr:uid="{00000000-0005-0000-0000-00006F0A0000}"/>
    <cellStyle name="Įprastas 13 3 2 3" xfId="1625" xr:uid="{00000000-0005-0000-0000-0000700A0000}"/>
    <cellStyle name="Įprastas 13 3 2 3 2" xfId="9970" xr:uid="{00000000-0005-0000-0000-0000710A0000}"/>
    <cellStyle name="Įprastas 13 3 2 3 3" xfId="18886" xr:uid="{00000000-0005-0000-0000-0000720A0000}"/>
    <cellStyle name="Įprastas 13 3 2 4" xfId="1627" xr:uid="{00000000-0005-0000-0000-0000730A0000}"/>
    <cellStyle name="Įprastas 13 3 2 4 2" xfId="9971" xr:uid="{00000000-0005-0000-0000-0000740A0000}"/>
    <cellStyle name="Įprastas 13 3 2 4 3" xfId="18887" xr:uid="{00000000-0005-0000-0000-0000750A0000}"/>
    <cellStyle name="Įprastas 13 3 2 5" xfId="1629" xr:uid="{00000000-0005-0000-0000-0000760A0000}"/>
    <cellStyle name="Įprastas 13 3 2 5 2" xfId="9972" xr:uid="{00000000-0005-0000-0000-0000770A0000}"/>
    <cellStyle name="Įprastas 13 3 2 5 3" xfId="18888" xr:uid="{00000000-0005-0000-0000-0000780A0000}"/>
    <cellStyle name="Įprastas 13 3 2 6" xfId="1631" xr:uid="{00000000-0005-0000-0000-0000790A0000}"/>
    <cellStyle name="Įprastas 13 3 2 6 2" xfId="9973" xr:uid="{00000000-0005-0000-0000-00007A0A0000}"/>
    <cellStyle name="Įprastas 13 3 2 6 3" xfId="18889" xr:uid="{00000000-0005-0000-0000-00007B0A0000}"/>
    <cellStyle name="Įprastas 13 3 2 7" xfId="1633" xr:uid="{00000000-0005-0000-0000-00007C0A0000}"/>
    <cellStyle name="Įprastas 13 3 2 7 2" xfId="9974" xr:uid="{00000000-0005-0000-0000-00007D0A0000}"/>
    <cellStyle name="Įprastas 13 3 2 7 3" xfId="18890" xr:uid="{00000000-0005-0000-0000-00007E0A0000}"/>
    <cellStyle name="Įprastas 13 3 2 8" xfId="257" xr:uid="{00000000-0005-0000-0000-00007F0A0000}"/>
    <cellStyle name="Įprastas 13 3 2 8 2" xfId="9975" xr:uid="{00000000-0005-0000-0000-0000800A0000}"/>
    <cellStyle name="Įprastas 13 3 2 8 3" xfId="18891" xr:uid="{00000000-0005-0000-0000-0000810A0000}"/>
    <cellStyle name="Įprastas 13 3 2 9" xfId="363" xr:uid="{00000000-0005-0000-0000-0000820A0000}"/>
    <cellStyle name="Įprastas 13 3 2 9 2" xfId="9976" xr:uid="{00000000-0005-0000-0000-0000830A0000}"/>
    <cellStyle name="Įprastas 13 3 2 9 3" xfId="18892" xr:uid="{00000000-0005-0000-0000-0000840A0000}"/>
    <cellStyle name="Įprastas 13 3 3" xfId="1635" xr:uid="{00000000-0005-0000-0000-0000850A0000}"/>
    <cellStyle name="Įprastas 13 3 3 2" xfId="9977" xr:uid="{00000000-0005-0000-0000-0000860A0000}"/>
    <cellStyle name="Įprastas 13 3 3 3" xfId="17689" xr:uid="{00000000-0005-0000-0000-0000870A0000}"/>
    <cellStyle name="Įprastas 13 3 4" xfId="1637" xr:uid="{00000000-0005-0000-0000-0000880A0000}"/>
    <cellStyle name="Įprastas 13 3 4 2" xfId="9978" xr:uid="{00000000-0005-0000-0000-0000890A0000}"/>
    <cellStyle name="Įprastas 13 3 4 3" xfId="18893" xr:uid="{00000000-0005-0000-0000-00008A0A0000}"/>
    <cellStyle name="Įprastas 13 3 5" xfId="1638" xr:uid="{00000000-0005-0000-0000-00008B0A0000}"/>
    <cellStyle name="Įprastas 13 3 5 2" xfId="9979" xr:uid="{00000000-0005-0000-0000-00008C0A0000}"/>
    <cellStyle name="Įprastas 13 3 5 3" xfId="18894" xr:uid="{00000000-0005-0000-0000-00008D0A0000}"/>
    <cellStyle name="Įprastas 13 3 6" xfId="1639" xr:uid="{00000000-0005-0000-0000-00008E0A0000}"/>
    <cellStyle name="Įprastas 13 3 6 2" xfId="9980" xr:uid="{00000000-0005-0000-0000-00008F0A0000}"/>
    <cellStyle name="Įprastas 13 3 6 3" xfId="18895" xr:uid="{00000000-0005-0000-0000-0000900A0000}"/>
    <cellStyle name="Įprastas 13 3 7" xfId="1640" xr:uid="{00000000-0005-0000-0000-0000910A0000}"/>
    <cellStyle name="Įprastas 13 3 7 2" xfId="9981" xr:uid="{00000000-0005-0000-0000-0000920A0000}"/>
    <cellStyle name="Įprastas 13 3 7 3" xfId="18896" xr:uid="{00000000-0005-0000-0000-0000930A0000}"/>
    <cellStyle name="Įprastas 13 3 8" xfId="1641" xr:uid="{00000000-0005-0000-0000-0000940A0000}"/>
    <cellStyle name="Įprastas 13 3 8 2" xfId="9982" xr:uid="{00000000-0005-0000-0000-0000950A0000}"/>
    <cellStyle name="Įprastas 13 3 8 3" xfId="18897" xr:uid="{00000000-0005-0000-0000-0000960A0000}"/>
    <cellStyle name="Įprastas 13 3 9" xfId="1642" xr:uid="{00000000-0005-0000-0000-0000970A0000}"/>
    <cellStyle name="Įprastas 13 3 9 2" xfId="9983" xr:uid="{00000000-0005-0000-0000-0000980A0000}"/>
    <cellStyle name="Įprastas 13 3 9 3" xfId="18898" xr:uid="{00000000-0005-0000-0000-0000990A0000}"/>
    <cellStyle name="Įprastas 13 4" xfId="1643" xr:uid="{00000000-0005-0000-0000-00009A0A0000}"/>
    <cellStyle name="Įprastas 13 4 10" xfId="1647" xr:uid="{00000000-0005-0000-0000-00009B0A0000}"/>
    <cellStyle name="Įprastas 13 4 10 2" xfId="9984" xr:uid="{00000000-0005-0000-0000-00009C0A0000}"/>
    <cellStyle name="Įprastas 13 4 10 3" xfId="18899" xr:uid="{00000000-0005-0000-0000-00009D0A0000}"/>
    <cellStyle name="Įprastas 13 4 11" xfId="1649" xr:uid="{00000000-0005-0000-0000-00009E0A0000}"/>
    <cellStyle name="Įprastas 13 4 11 2" xfId="9985" xr:uid="{00000000-0005-0000-0000-00009F0A0000}"/>
    <cellStyle name="Įprastas 13 4 11 3" xfId="18900" xr:uid="{00000000-0005-0000-0000-0000A00A0000}"/>
    <cellStyle name="Įprastas 13 4 12" xfId="1651" xr:uid="{00000000-0005-0000-0000-0000A10A0000}"/>
    <cellStyle name="Įprastas 13 4 12 2" xfId="9986" xr:uid="{00000000-0005-0000-0000-0000A20A0000}"/>
    <cellStyle name="Įprastas 13 4 12 3" xfId="18901" xr:uid="{00000000-0005-0000-0000-0000A30A0000}"/>
    <cellStyle name="Įprastas 13 4 13" xfId="1654" xr:uid="{00000000-0005-0000-0000-0000A40A0000}"/>
    <cellStyle name="Įprastas 13 4 13 2" xfId="9987" xr:uid="{00000000-0005-0000-0000-0000A50A0000}"/>
    <cellStyle name="Įprastas 13 4 13 3" xfId="18902" xr:uid="{00000000-0005-0000-0000-0000A60A0000}"/>
    <cellStyle name="Įprastas 13 4 14" xfId="1657" xr:uid="{00000000-0005-0000-0000-0000A70A0000}"/>
    <cellStyle name="Įprastas 13 4 14 2" xfId="9988" xr:uid="{00000000-0005-0000-0000-0000A80A0000}"/>
    <cellStyle name="Įprastas 13 4 14 3" xfId="18903" xr:uid="{00000000-0005-0000-0000-0000A90A0000}"/>
    <cellStyle name="Įprastas 13 4 15" xfId="1659" xr:uid="{00000000-0005-0000-0000-0000AA0A0000}"/>
    <cellStyle name="Įprastas 13 4 15 2" xfId="9989" xr:uid="{00000000-0005-0000-0000-0000AB0A0000}"/>
    <cellStyle name="Įprastas 13 4 15 3" xfId="18904" xr:uid="{00000000-0005-0000-0000-0000AC0A0000}"/>
    <cellStyle name="Įprastas 13 4 16" xfId="1661" xr:uid="{00000000-0005-0000-0000-0000AD0A0000}"/>
    <cellStyle name="Įprastas 13 4 16 2" xfId="9990" xr:uid="{00000000-0005-0000-0000-0000AE0A0000}"/>
    <cellStyle name="Įprastas 13 4 16 3" xfId="18905" xr:uid="{00000000-0005-0000-0000-0000AF0A0000}"/>
    <cellStyle name="Įprastas 13 4 17" xfId="8825" xr:uid="{00000000-0005-0000-0000-0000B00A0000}"/>
    <cellStyle name="Įprastas 13 4 18" xfId="17263" xr:uid="{00000000-0005-0000-0000-0000B10A0000}"/>
    <cellStyle name="Įprastas 13 4 2" xfId="1663" xr:uid="{00000000-0005-0000-0000-0000B20A0000}"/>
    <cellStyle name="Įprastas 13 4 2 2" xfId="9991" xr:uid="{00000000-0005-0000-0000-0000B30A0000}"/>
    <cellStyle name="Įprastas 13 4 2 3" xfId="17822" xr:uid="{00000000-0005-0000-0000-0000B40A0000}"/>
    <cellStyle name="Įprastas 13 4 3" xfId="1665" xr:uid="{00000000-0005-0000-0000-0000B50A0000}"/>
    <cellStyle name="Įprastas 13 4 3 2" xfId="9992" xr:uid="{00000000-0005-0000-0000-0000B60A0000}"/>
    <cellStyle name="Įprastas 13 4 3 3" xfId="18906" xr:uid="{00000000-0005-0000-0000-0000B70A0000}"/>
    <cellStyle name="Įprastas 13 4 4" xfId="1667" xr:uid="{00000000-0005-0000-0000-0000B80A0000}"/>
    <cellStyle name="Įprastas 13 4 4 2" xfId="9993" xr:uid="{00000000-0005-0000-0000-0000B90A0000}"/>
    <cellStyle name="Įprastas 13 4 4 3" xfId="18907" xr:uid="{00000000-0005-0000-0000-0000BA0A0000}"/>
    <cellStyle name="Įprastas 13 4 5" xfId="1669" xr:uid="{00000000-0005-0000-0000-0000BB0A0000}"/>
    <cellStyle name="Įprastas 13 4 5 2" xfId="9994" xr:uid="{00000000-0005-0000-0000-0000BC0A0000}"/>
    <cellStyle name="Įprastas 13 4 5 3" xfId="18908" xr:uid="{00000000-0005-0000-0000-0000BD0A0000}"/>
    <cellStyle name="Įprastas 13 4 6" xfId="1671" xr:uid="{00000000-0005-0000-0000-0000BE0A0000}"/>
    <cellStyle name="Įprastas 13 4 6 2" xfId="9995" xr:uid="{00000000-0005-0000-0000-0000BF0A0000}"/>
    <cellStyle name="Įprastas 13 4 6 3" xfId="18909" xr:uid="{00000000-0005-0000-0000-0000C00A0000}"/>
    <cellStyle name="Įprastas 13 4 7" xfId="1672" xr:uid="{00000000-0005-0000-0000-0000C10A0000}"/>
    <cellStyle name="Įprastas 13 4 7 2" xfId="9996" xr:uid="{00000000-0005-0000-0000-0000C20A0000}"/>
    <cellStyle name="Įprastas 13 4 7 3" xfId="18910" xr:uid="{00000000-0005-0000-0000-0000C30A0000}"/>
    <cellStyle name="Įprastas 13 4 8" xfId="1673" xr:uid="{00000000-0005-0000-0000-0000C40A0000}"/>
    <cellStyle name="Įprastas 13 4 8 2" xfId="9997" xr:uid="{00000000-0005-0000-0000-0000C50A0000}"/>
    <cellStyle name="Įprastas 13 4 8 3" xfId="18911" xr:uid="{00000000-0005-0000-0000-0000C60A0000}"/>
    <cellStyle name="Įprastas 13 4 9" xfId="1674" xr:uid="{00000000-0005-0000-0000-0000C70A0000}"/>
    <cellStyle name="Įprastas 13 4 9 2" xfId="9998" xr:uid="{00000000-0005-0000-0000-0000C80A0000}"/>
    <cellStyle name="Įprastas 13 4 9 3" xfId="18912" xr:uid="{00000000-0005-0000-0000-0000C90A0000}"/>
    <cellStyle name="Įprastas 13 5" xfId="1675" xr:uid="{00000000-0005-0000-0000-0000CA0A0000}"/>
    <cellStyle name="Įprastas 13 5 10" xfId="1678" xr:uid="{00000000-0005-0000-0000-0000CB0A0000}"/>
    <cellStyle name="Įprastas 13 5 10 2" xfId="9999" xr:uid="{00000000-0005-0000-0000-0000CC0A0000}"/>
    <cellStyle name="Įprastas 13 5 10 3" xfId="18913" xr:uid="{00000000-0005-0000-0000-0000CD0A0000}"/>
    <cellStyle name="Įprastas 13 5 11" xfId="1681" xr:uid="{00000000-0005-0000-0000-0000CE0A0000}"/>
    <cellStyle name="Įprastas 13 5 11 2" xfId="10000" xr:uid="{00000000-0005-0000-0000-0000CF0A0000}"/>
    <cellStyle name="Įprastas 13 5 11 3" xfId="18914" xr:uid="{00000000-0005-0000-0000-0000D00A0000}"/>
    <cellStyle name="Įprastas 13 5 12" xfId="1684" xr:uid="{00000000-0005-0000-0000-0000D10A0000}"/>
    <cellStyle name="Įprastas 13 5 12 2" xfId="10001" xr:uid="{00000000-0005-0000-0000-0000D20A0000}"/>
    <cellStyle name="Įprastas 13 5 12 3" xfId="18915" xr:uid="{00000000-0005-0000-0000-0000D30A0000}"/>
    <cellStyle name="Įprastas 13 5 13" xfId="1687" xr:uid="{00000000-0005-0000-0000-0000D40A0000}"/>
    <cellStyle name="Įprastas 13 5 13 2" xfId="10002" xr:uid="{00000000-0005-0000-0000-0000D50A0000}"/>
    <cellStyle name="Įprastas 13 5 13 3" xfId="18916" xr:uid="{00000000-0005-0000-0000-0000D60A0000}"/>
    <cellStyle name="Įprastas 13 5 14" xfId="1690" xr:uid="{00000000-0005-0000-0000-0000D70A0000}"/>
    <cellStyle name="Įprastas 13 5 14 2" xfId="10003" xr:uid="{00000000-0005-0000-0000-0000D80A0000}"/>
    <cellStyle name="Įprastas 13 5 14 3" xfId="18917" xr:uid="{00000000-0005-0000-0000-0000D90A0000}"/>
    <cellStyle name="Įprastas 13 5 15" xfId="1692" xr:uid="{00000000-0005-0000-0000-0000DA0A0000}"/>
    <cellStyle name="Įprastas 13 5 15 2" xfId="10004" xr:uid="{00000000-0005-0000-0000-0000DB0A0000}"/>
    <cellStyle name="Įprastas 13 5 15 3" xfId="18918" xr:uid="{00000000-0005-0000-0000-0000DC0A0000}"/>
    <cellStyle name="Įprastas 13 5 16" xfId="1694" xr:uid="{00000000-0005-0000-0000-0000DD0A0000}"/>
    <cellStyle name="Įprastas 13 5 16 2" xfId="10005" xr:uid="{00000000-0005-0000-0000-0000DE0A0000}"/>
    <cellStyle name="Įprastas 13 5 16 3" xfId="18919" xr:uid="{00000000-0005-0000-0000-0000DF0A0000}"/>
    <cellStyle name="Įprastas 13 5 17" xfId="9028" xr:uid="{00000000-0005-0000-0000-0000E00A0000}"/>
    <cellStyle name="Įprastas 13 5 18" xfId="17465" xr:uid="{00000000-0005-0000-0000-0000E10A0000}"/>
    <cellStyle name="Įprastas 13 5 2" xfId="1695" xr:uid="{00000000-0005-0000-0000-0000E20A0000}"/>
    <cellStyle name="Įprastas 13 5 2 2" xfId="10006" xr:uid="{00000000-0005-0000-0000-0000E30A0000}"/>
    <cellStyle name="Įprastas 13 5 2 3" xfId="17823" xr:uid="{00000000-0005-0000-0000-0000E40A0000}"/>
    <cellStyle name="Įprastas 13 5 3" xfId="1696" xr:uid="{00000000-0005-0000-0000-0000E50A0000}"/>
    <cellStyle name="Įprastas 13 5 3 2" xfId="10007" xr:uid="{00000000-0005-0000-0000-0000E60A0000}"/>
    <cellStyle name="Įprastas 13 5 3 3" xfId="18920" xr:uid="{00000000-0005-0000-0000-0000E70A0000}"/>
    <cellStyle name="Įprastas 13 5 4" xfId="1697" xr:uid="{00000000-0005-0000-0000-0000E80A0000}"/>
    <cellStyle name="Įprastas 13 5 4 2" xfId="10008" xr:uid="{00000000-0005-0000-0000-0000E90A0000}"/>
    <cellStyle name="Įprastas 13 5 4 3" xfId="18921" xr:uid="{00000000-0005-0000-0000-0000EA0A0000}"/>
    <cellStyle name="Įprastas 13 5 5" xfId="1698" xr:uid="{00000000-0005-0000-0000-0000EB0A0000}"/>
    <cellStyle name="Įprastas 13 5 5 2" xfId="10009" xr:uid="{00000000-0005-0000-0000-0000EC0A0000}"/>
    <cellStyle name="Įprastas 13 5 5 3" xfId="18922" xr:uid="{00000000-0005-0000-0000-0000ED0A0000}"/>
    <cellStyle name="Įprastas 13 5 6" xfId="1699" xr:uid="{00000000-0005-0000-0000-0000EE0A0000}"/>
    <cellStyle name="Įprastas 13 5 6 2" xfId="10010" xr:uid="{00000000-0005-0000-0000-0000EF0A0000}"/>
    <cellStyle name="Įprastas 13 5 6 3" xfId="18923" xr:uid="{00000000-0005-0000-0000-0000F00A0000}"/>
    <cellStyle name="Įprastas 13 5 7" xfId="1700" xr:uid="{00000000-0005-0000-0000-0000F10A0000}"/>
    <cellStyle name="Įprastas 13 5 7 2" xfId="10011" xr:uid="{00000000-0005-0000-0000-0000F20A0000}"/>
    <cellStyle name="Įprastas 13 5 7 3" xfId="18924" xr:uid="{00000000-0005-0000-0000-0000F30A0000}"/>
    <cellStyle name="Įprastas 13 5 8" xfId="1701" xr:uid="{00000000-0005-0000-0000-0000F40A0000}"/>
    <cellStyle name="Įprastas 13 5 8 2" xfId="10012" xr:uid="{00000000-0005-0000-0000-0000F50A0000}"/>
    <cellStyle name="Įprastas 13 5 8 3" xfId="18925" xr:uid="{00000000-0005-0000-0000-0000F60A0000}"/>
    <cellStyle name="Įprastas 13 5 9" xfId="1702" xr:uid="{00000000-0005-0000-0000-0000F70A0000}"/>
    <cellStyle name="Įprastas 13 5 9 2" xfId="10013" xr:uid="{00000000-0005-0000-0000-0000F80A0000}"/>
    <cellStyle name="Įprastas 13 5 9 3" xfId="18926" xr:uid="{00000000-0005-0000-0000-0000F90A0000}"/>
    <cellStyle name="Įprastas 13 6" xfId="1703" xr:uid="{00000000-0005-0000-0000-0000FA0A0000}"/>
    <cellStyle name="Įprastas 13 6 2" xfId="10014" xr:uid="{00000000-0005-0000-0000-0000FB0A0000}"/>
    <cellStyle name="Įprastas 13 6 3" xfId="17592" xr:uid="{00000000-0005-0000-0000-0000FC0A0000}"/>
    <cellStyle name="Įprastas 13 7" xfId="1704" xr:uid="{00000000-0005-0000-0000-0000FD0A0000}"/>
    <cellStyle name="Įprastas 13 7 2" xfId="10015" xr:uid="{00000000-0005-0000-0000-0000FE0A0000}"/>
    <cellStyle name="Įprastas 13 7 3" xfId="18927" xr:uid="{00000000-0005-0000-0000-0000FF0A0000}"/>
    <cellStyle name="Įprastas 13 8" xfId="1705" xr:uid="{00000000-0005-0000-0000-0000000B0000}"/>
    <cellStyle name="Įprastas 13 8 2" xfId="10016" xr:uid="{00000000-0005-0000-0000-0000010B0000}"/>
    <cellStyle name="Įprastas 13 8 3" xfId="18928" xr:uid="{00000000-0005-0000-0000-0000020B0000}"/>
    <cellStyle name="Įprastas 13 9" xfId="1707" xr:uid="{00000000-0005-0000-0000-0000030B0000}"/>
    <cellStyle name="Įprastas 13 9 2" xfId="10017" xr:uid="{00000000-0005-0000-0000-0000040B0000}"/>
    <cellStyle name="Įprastas 13 9 3" xfId="18929" xr:uid="{00000000-0005-0000-0000-0000050B0000}"/>
    <cellStyle name="Įprastas 14" xfId="1710" xr:uid="{00000000-0005-0000-0000-0000060B0000}"/>
    <cellStyle name="Įprastas 14 10" xfId="1711" xr:uid="{00000000-0005-0000-0000-0000070B0000}"/>
    <cellStyle name="Įprastas 14 10 2" xfId="10018" xr:uid="{00000000-0005-0000-0000-0000080B0000}"/>
    <cellStyle name="Įprastas 14 10 3" xfId="18930" xr:uid="{00000000-0005-0000-0000-0000090B0000}"/>
    <cellStyle name="Įprastas 14 11" xfId="1712" xr:uid="{00000000-0005-0000-0000-00000A0B0000}"/>
    <cellStyle name="Įprastas 14 11 2" xfId="10019" xr:uid="{00000000-0005-0000-0000-00000B0B0000}"/>
    <cellStyle name="Įprastas 14 11 3" xfId="18931" xr:uid="{00000000-0005-0000-0000-00000C0B0000}"/>
    <cellStyle name="Įprastas 14 12" xfId="1713" xr:uid="{00000000-0005-0000-0000-00000D0B0000}"/>
    <cellStyle name="Įprastas 14 12 2" xfId="10020" xr:uid="{00000000-0005-0000-0000-00000E0B0000}"/>
    <cellStyle name="Įprastas 14 12 3" xfId="18932" xr:uid="{00000000-0005-0000-0000-00000F0B0000}"/>
    <cellStyle name="Įprastas 14 13" xfId="1714" xr:uid="{00000000-0005-0000-0000-0000100B0000}"/>
    <cellStyle name="Įprastas 14 13 2" xfId="10021" xr:uid="{00000000-0005-0000-0000-0000110B0000}"/>
    <cellStyle name="Įprastas 14 13 3" xfId="18933" xr:uid="{00000000-0005-0000-0000-0000120B0000}"/>
    <cellStyle name="Įprastas 14 14" xfId="1715" xr:uid="{00000000-0005-0000-0000-0000130B0000}"/>
    <cellStyle name="Įprastas 14 14 2" xfId="10022" xr:uid="{00000000-0005-0000-0000-0000140B0000}"/>
    <cellStyle name="Įprastas 14 14 3" xfId="18934" xr:uid="{00000000-0005-0000-0000-0000150B0000}"/>
    <cellStyle name="Įprastas 14 15" xfId="1716" xr:uid="{00000000-0005-0000-0000-0000160B0000}"/>
    <cellStyle name="Įprastas 14 15 2" xfId="10023" xr:uid="{00000000-0005-0000-0000-0000170B0000}"/>
    <cellStyle name="Įprastas 14 15 3" xfId="18935" xr:uid="{00000000-0005-0000-0000-0000180B0000}"/>
    <cellStyle name="Įprastas 14 16" xfId="1718" xr:uid="{00000000-0005-0000-0000-0000190B0000}"/>
    <cellStyle name="Įprastas 14 16 2" xfId="10024" xr:uid="{00000000-0005-0000-0000-00001A0B0000}"/>
    <cellStyle name="Įprastas 14 16 3" xfId="18936" xr:uid="{00000000-0005-0000-0000-00001B0B0000}"/>
    <cellStyle name="Įprastas 14 17" xfId="1137" xr:uid="{00000000-0005-0000-0000-00001C0B0000}"/>
    <cellStyle name="Įprastas 14 17 2" xfId="10025" xr:uid="{00000000-0005-0000-0000-00001D0B0000}"/>
    <cellStyle name="Įprastas 14 17 3" xfId="18937" xr:uid="{00000000-0005-0000-0000-00001E0B0000}"/>
    <cellStyle name="Įprastas 14 18" xfId="1140" xr:uid="{00000000-0005-0000-0000-00001F0B0000}"/>
    <cellStyle name="Įprastas 14 18 2" xfId="10026" xr:uid="{00000000-0005-0000-0000-0000200B0000}"/>
    <cellStyle name="Įprastas 14 18 3" xfId="18938" xr:uid="{00000000-0005-0000-0000-0000210B0000}"/>
    <cellStyle name="Įprastas 14 19" xfId="1143" xr:uid="{00000000-0005-0000-0000-0000220B0000}"/>
    <cellStyle name="Įprastas 14 19 2" xfId="10027" xr:uid="{00000000-0005-0000-0000-0000230B0000}"/>
    <cellStyle name="Įprastas 14 19 3" xfId="18939" xr:uid="{00000000-0005-0000-0000-0000240B0000}"/>
    <cellStyle name="Įprastas 14 2" xfId="1504" xr:uid="{00000000-0005-0000-0000-0000250B0000}"/>
    <cellStyle name="Įprastas 14 2 10" xfId="1721" xr:uid="{00000000-0005-0000-0000-0000260B0000}"/>
    <cellStyle name="Įprastas 14 2 10 2" xfId="10028" xr:uid="{00000000-0005-0000-0000-0000270B0000}"/>
    <cellStyle name="Įprastas 14 2 10 3" xfId="18940" xr:uid="{00000000-0005-0000-0000-0000280B0000}"/>
    <cellStyle name="Įprastas 14 2 11" xfId="1723" xr:uid="{00000000-0005-0000-0000-0000290B0000}"/>
    <cellStyle name="Įprastas 14 2 11 2" xfId="10029" xr:uid="{00000000-0005-0000-0000-00002A0B0000}"/>
    <cellStyle name="Įprastas 14 2 11 3" xfId="18941" xr:uid="{00000000-0005-0000-0000-00002B0B0000}"/>
    <cellStyle name="Įprastas 14 2 12" xfId="1725" xr:uid="{00000000-0005-0000-0000-00002C0B0000}"/>
    <cellStyle name="Įprastas 14 2 12 2" xfId="10030" xr:uid="{00000000-0005-0000-0000-00002D0B0000}"/>
    <cellStyle name="Įprastas 14 2 12 3" xfId="18942" xr:uid="{00000000-0005-0000-0000-00002E0B0000}"/>
    <cellStyle name="Įprastas 14 2 13" xfId="1726" xr:uid="{00000000-0005-0000-0000-00002F0B0000}"/>
    <cellStyle name="Įprastas 14 2 13 2" xfId="10031" xr:uid="{00000000-0005-0000-0000-0000300B0000}"/>
    <cellStyle name="Įprastas 14 2 13 3" xfId="18943" xr:uid="{00000000-0005-0000-0000-0000310B0000}"/>
    <cellStyle name="Įprastas 14 2 14" xfId="1727" xr:uid="{00000000-0005-0000-0000-0000320B0000}"/>
    <cellStyle name="Įprastas 14 2 14 2" xfId="10032" xr:uid="{00000000-0005-0000-0000-0000330B0000}"/>
    <cellStyle name="Įprastas 14 2 14 3" xfId="18944" xr:uid="{00000000-0005-0000-0000-0000340B0000}"/>
    <cellStyle name="Įprastas 14 2 15" xfId="1729" xr:uid="{00000000-0005-0000-0000-0000350B0000}"/>
    <cellStyle name="Įprastas 14 2 15 2" xfId="10033" xr:uid="{00000000-0005-0000-0000-0000360B0000}"/>
    <cellStyle name="Įprastas 14 2 15 3" xfId="18945" xr:uid="{00000000-0005-0000-0000-0000370B0000}"/>
    <cellStyle name="Įprastas 14 2 16" xfId="1733" xr:uid="{00000000-0005-0000-0000-0000380B0000}"/>
    <cellStyle name="Įprastas 14 2 16 2" xfId="10034" xr:uid="{00000000-0005-0000-0000-0000390B0000}"/>
    <cellStyle name="Įprastas 14 2 16 3" xfId="18946" xr:uid="{00000000-0005-0000-0000-00003A0B0000}"/>
    <cellStyle name="Įprastas 14 2 17" xfId="1736" xr:uid="{00000000-0005-0000-0000-00003B0B0000}"/>
    <cellStyle name="Įprastas 14 2 17 2" xfId="10035" xr:uid="{00000000-0005-0000-0000-00003C0B0000}"/>
    <cellStyle name="Įprastas 14 2 17 3" xfId="18947" xr:uid="{00000000-0005-0000-0000-00003D0B0000}"/>
    <cellStyle name="Įprastas 14 2 18" xfId="1739" xr:uid="{00000000-0005-0000-0000-00003E0B0000}"/>
    <cellStyle name="Įprastas 14 2 18 2" xfId="10036" xr:uid="{00000000-0005-0000-0000-00003F0B0000}"/>
    <cellStyle name="Įprastas 14 2 18 3" xfId="18948" xr:uid="{00000000-0005-0000-0000-0000400B0000}"/>
    <cellStyle name="Įprastas 14 2 19" xfId="1742" xr:uid="{00000000-0005-0000-0000-0000410B0000}"/>
    <cellStyle name="Įprastas 14 2 19 2" xfId="10037" xr:uid="{00000000-0005-0000-0000-0000420B0000}"/>
    <cellStyle name="Įprastas 14 2 19 3" xfId="18949" xr:uid="{00000000-0005-0000-0000-0000430B0000}"/>
    <cellStyle name="Įprastas 14 2 2" xfId="1744" xr:uid="{00000000-0005-0000-0000-0000440B0000}"/>
    <cellStyle name="Įprastas 14 2 2 10" xfId="1746" xr:uid="{00000000-0005-0000-0000-0000450B0000}"/>
    <cellStyle name="Įprastas 14 2 2 10 2" xfId="10038" xr:uid="{00000000-0005-0000-0000-0000460B0000}"/>
    <cellStyle name="Įprastas 14 2 2 10 3" xfId="18950" xr:uid="{00000000-0005-0000-0000-0000470B0000}"/>
    <cellStyle name="Įprastas 14 2 2 11" xfId="1748" xr:uid="{00000000-0005-0000-0000-0000480B0000}"/>
    <cellStyle name="Įprastas 14 2 2 11 2" xfId="10039" xr:uid="{00000000-0005-0000-0000-0000490B0000}"/>
    <cellStyle name="Įprastas 14 2 2 11 3" xfId="18951" xr:uid="{00000000-0005-0000-0000-00004A0B0000}"/>
    <cellStyle name="Įprastas 14 2 2 12" xfId="1751" xr:uid="{00000000-0005-0000-0000-00004B0B0000}"/>
    <cellStyle name="Įprastas 14 2 2 12 2" xfId="10040" xr:uid="{00000000-0005-0000-0000-00004C0B0000}"/>
    <cellStyle name="Įprastas 14 2 2 12 3" xfId="18952" xr:uid="{00000000-0005-0000-0000-00004D0B0000}"/>
    <cellStyle name="Įprastas 14 2 2 13" xfId="1754" xr:uid="{00000000-0005-0000-0000-00004E0B0000}"/>
    <cellStyle name="Įprastas 14 2 2 13 2" xfId="10041" xr:uid="{00000000-0005-0000-0000-00004F0B0000}"/>
    <cellStyle name="Įprastas 14 2 2 13 3" xfId="18953" xr:uid="{00000000-0005-0000-0000-0000500B0000}"/>
    <cellStyle name="Įprastas 14 2 2 14" xfId="1757" xr:uid="{00000000-0005-0000-0000-0000510B0000}"/>
    <cellStyle name="Įprastas 14 2 2 14 2" xfId="10042" xr:uid="{00000000-0005-0000-0000-0000520B0000}"/>
    <cellStyle name="Įprastas 14 2 2 14 3" xfId="18954" xr:uid="{00000000-0005-0000-0000-0000530B0000}"/>
    <cellStyle name="Įprastas 14 2 2 15" xfId="1760" xr:uid="{00000000-0005-0000-0000-0000540B0000}"/>
    <cellStyle name="Įprastas 14 2 2 15 2" xfId="10043" xr:uid="{00000000-0005-0000-0000-0000550B0000}"/>
    <cellStyle name="Įprastas 14 2 2 15 3" xfId="18955" xr:uid="{00000000-0005-0000-0000-0000560B0000}"/>
    <cellStyle name="Įprastas 14 2 2 16" xfId="1763" xr:uid="{00000000-0005-0000-0000-0000570B0000}"/>
    <cellStyle name="Įprastas 14 2 2 16 2" xfId="10044" xr:uid="{00000000-0005-0000-0000-0000580B0000}"/>
    <cellStyle name="Įprastas 14 2 2 16 3" xfId="18956" xr:uid="{00000000-0005-0000-0000-0000590B0000}"/>
    <cellStyle name="Įprastas 14 2 2 17" xfId="1766" xr:uid="{00000000-0005-0000-0000-00005A0B0000}"/>
    <cellStyle name="Įprastas 14 2 2 17 2" xfId="10045" xr:uid="{00000000-0005-0000-0000-00005B0B0000}"/>
    <cellStyle name="Įprastas 14 2 2 17 3" xfId="18957" xr:uid="{00000000-0005-0000-0000-00005C0B0000}"/>
    <cellStyle name="Įprastas 14 2 2 18" xfId="8779" xr:uid="{00000000-0005-0000-0000-00005D0B0000}"/>
    <cellStyle name="Įprastas 14 2 2 19" xfId="17222" xr:uid="{00000000-0005-0000-0000-00005E0B0000}"/>
    <cellStyle name="Įprastas 14 2 2 2" xfId="1768" xr:uid="{00000000-0005-0000-0000-00005F0B0000}"/>
    <cellStyle name="Įprastas 14 2 2 2 10" xfId="1771" xr:uid="{00000000-0005-0000-0000-0000600B0000}"/>
    <cellStyle name="Įprastas 14 2 2 2 10 2" xfId="10046" xr:uid="{00000000-0005-0000-0000-0000610B0000}"/>
    <cellStyle name="Įprastas 14 2 2 2 10 3" xfId="18958" xr:uid="{00000000-0005-0000-0000-0000620B0000}"/>
    <cellStyle name="Įprastas 14 2 2 2 11" xfId="1775" xr:uid="{00000000-0005-0000-0000-0000630B0000}"/>
    <cellStyle name="Įprastas 14 2 2 2 11 2" xfId="10047" xr:uid="{00000000-0005-0000-0000-0000640B0000}"/>
    <cellStyle name="Įprastas 14 2 2 2 11 3" xfId="18959" xr:uid="{00000000-0005-0000-0000-0000650B0000}"/>
    <cellStyle name="Įprastas 14 2 2 2 12" xfId="1778" xr:uid="{00000000-0005-0000-0000-0000660B0000}"/>
    <cellStyle name="Įprastas 14 2 2 2 12 2" xfId="10048" xr:uid="{00000000-0005-0000-0000-0000670B0000}"/>
    <cellStyle name="Įprastas 14 2 2 2 12 3" xfId="18960" xr:uid="{00000000-0005-0000-0000-0000680B0000}"/>
    <cellStyle name="Įprastas 14 2 2 2 13" xfId="1781" xr:uid="{00000000-0005-0000-0000-0000690B0000}"/>
    <cellStyle name="Įprastas 14 2 2 2 13 2" xfId="10049" xr:uid="{00000000-0005-0000-0000-00006A0B0000}"/>
    <cellStyle name="Įprastas 14 2 2 2 13 3" xfId="18961" xr:uid="{00000000-0005-0000-0000-00006B0B0000}"/>
    <cellStyle name="Įprastas 14 2 2 2 14" xfId="1783" xr:uid="{00000000-0005-0000-0000-00006C0B0000}"/>
    <cellStyle name="Įprastas 14 2 2 2 14 2" xfId="10050" xr:uid="{00000000-0005-0000-0000-00006D0B0000}"/>
    <cellStyle name="Įprastas 14 2 2 2 14 3" xfId="18962" xr:uid="{00000000-0005-0000-0000-00006E0B0000}"/>
    <cellStyle name="Įprastas 14 2 2 2 15" xfId="1785" xr:uid="{00000000-0005-0000-0000-00006F0B0000}"/>
    <cellStyle name="Įprastas 14 2 2 2 15 2" xfId="10051" xr:uid="{00000000-0005-0000-0000-0000700B0000}"/>
    <cellStyle name="Įprastas 14 2 2 2 15 3" xfId="18963" xr:uid="{00000000-0005-0000-0000-0000710B0000}"/>
    <cellStyle name="Įprastas 14 2 2 2 16" xfId="1786" xr:uid="{00000000-0005-0000-0000-0000720B0000}"/>
    <cellStyle name="Įprastas 14 2 2 2 16 2" xfId="10052" xr:uid="{00000000-0005-0000-0000-0000730B0000}"/>
    <cellStyle name="Įprastas 14 2 2 2 16 3" xfId="18964" xr:uid="{00000000-0005-0000-0000-0000740B0000}"/>
    <cellStyle name="Įprastas 14 2 2 2 17" xfId="8986" xr:uid="{00000000-0005-0000-0000-0000750B0000}"/>
    <cellStyle name="Įprastas 14 2 2 2 18" xfId="17424" xr:uid="{00000000-0005-0000-0000-0000760B0000}"/>
    <cellStyle name="Įprastas 14 2 2 2 2" xfId="1787" xr:uid="{00000000-0005-0000-0000-0000770B0000}"/>
    <cellStyle name="Įprastas 14 2 2 2 2 2" xfId="10053" xr:uid="{00000000-0005-0000-0000-0000780B0000}"/>
    <cellStyle name="Įprastas 14 2 2 2 2 3" xfId="17824" xr:uid="{00000000-0005-0000-0000-0000790B0000}"/>
    <cellStyle name="Įprastas 14 2 2 2 3" xfId="1792" xr:uid="{00000000-0005-0000-0000-00007A0B0000}"/>
    <cellStyle name="Įprastas 14 2 2 2 3 2" xfId="10054" xr:uid="{00000000-0005-0000-0000-00007B0B0000}"/>
    <cellStyle name="Įprastas 14 2 2 2 3 3" xfId="18965" xr:uid="{00000000-0005-0000-0000-00007C0B0000}"/>
    <cellStyle name="Įprastas 14 2 2 2 4" xfId="1797" xr:uid="{00000000-0005-0000-0000-00007D0B0000}"/>
    <cellStyle name="Įprastas 14 2 2 2 4 2" xfId="10055" xr:uid="{00000000-0005-0000-0000-00007E0B0000}"/>
    <cellStyle name="Įprastas 14 2 2 2 4 3" xfId="18966" xr:uid="{00000000-0005-0000-0000-00007F0B0000}"/>
    <cellStyle name="Įprastas 14 2 2 2 5" xfId="1802" xr:uid="{00000000-0005-0000-0000-0000800B0000}"/>
    <cellStyle name="Įprastas 14 2 2 2 5 2" xfId="10056" xr:uid="{00000000-0005-0000-0000-0000810B0000}"/>
    <cellStyle name="Įprastas 14 2 2 2 5 3" xfId="18967" xr:uid="{00000000-0005-0000-0000-0000820B0000}"/>
    <cellStyle name="Įprastas 14 2 2 2 6" xfId="1807" xr:uid="{00000000-0005-0000-0000-0000830B0000}"/>
    <cellStyle name="Įprastas 14 2 2 2 6 2" xfId="10057" xr:uid="{00000000-0005-0000-0000-0000840B0000}"/>
    <cellStyle name="Įprastas 14 2 2 2 6 3" xfId="18968" xr:uid="{00000000-0005-0000-0000-0000850B0000}"/>
    <cellStyle name="Įprastas 14 2 2 2 7" xfId="1812" xr:uid="{00000000-0005-0000-0000-0000860B0000}"/>
    <cellStyle name="Įprastas 14 2 2 2 7 2" xfId="10058" xr:uid="{00000000-0005-0000-0000-0000870B0000}"/>
    <cellStyle name="Įprastas 14 2 2 2 7 3" xfId="18969" xr:uid="{00000000-0005-0000-0000-0000880B0000}"/>
    <cellStyle name="Įprastas 14 2 2 2 8" xfId="1817" xr:uid="{00000000-0005-0000-0000-0000890B0000}"/>
    <cellStyle name="Įprastas 14 2 2 2 8 2" xfId="10059" xr:uid="{00000000-0005-0000-0000-00008A0B0000}"/>
    <cellStyle name="Įprastas 14 2 2 2 8 3" xfId="18970" xr:uid="{00000000-0005-0000-0000-00008B0B0000}"/>
    <cellStyle name="Įprastas 14 2 2 2 9" xfId="1820" xr:uid="{00000000-0005-0000-0000-00008C0B0000}"/>
    <cellStyle name="Įprastas 14 2 2 2 9 2" xfId="10060" xr:uid="{00000000-0005-0000-0000-00008D0B0000}"/>
    <cellStyle name="Įprastas 14 2 2 2 9 3" xfId="18971" xr:uid="{00000000-0005-0000-0000-00008E0B0000}"/>
    <cellStyle name="Įprastas 14 2 2 3" xfId="120" xr:uid="{00000000-0005-0000-0000-00008F0B0000}"/>
    <cellStyle name="Įprastas 14 2 2 3 2" xfId="10061" xr:uid="{00000000-0005-0000-0000-0000900B0000}"/>
    <cellStyle name="Įprastas 14 2 2 3 3" xfId="17753" xr:uid="{00000000-0005-0000-0000-0000910B0000}"/>
    <cellStyle name="Įprastas 14 2 2 4" xfId="124" xr:uid="{00000000-0005-0000-0000-0000920B0000}"/>
    <cellStyle name="Įprastas 14 2 2 4 2" xfId="10062" xr:uid="{00000000-0005-0000-0000-0000930B0000}"/>
    <cellStyle name="Įprastas 14 2 2 4 3" xfId="18972" xr:uid="{00000000-0005-0000-0000-0000940B0000}"/>
    <cellStyle name="Įprastas 14 2 2 5" xfId="109" xr:uid="{00000000-0005-0000-0000-0000950B0000}"/>
    <cellStyle name="Įprastas 14 2 2 5 2" xfId="10063" xr:uid="{00000000-0005-0000-0000-0000960B0000}"/>
    <cellStyle name="Įprastas 14 2 2 5 3" xfId="18973" xr:uid="{00000000-0005-0000-0000-0000970B0000}"/>
    <cellStyle name="Įprastas 14 2 2 6" xfId="114" xr:uid="{00000000-0005-0000-0000-0000980B0000}"/>
    <cellStyle name="Įprastas 14 2 2 6 2" xfId="10064" xr:uid="{00000000-0005-0000-0000-0000990B0000}"/>
    <cellStyle name="Įprastas 14 2 2 6 3" xfId="18974" xr:uid="{00000000-0005-0000-0000-00009A0B0000}"/>
    <cellStyle name="Įprastas 14 2 2 7" xfId="243" xr:uid="{00000000-0005-0000-0000-00009B0B0000}"/>
    <cellStyle name="Įprastas 14 2 2 7 2" xfId="10065" xr:uid="{00000000-0005-0000-0000-00009C0B0000}"/>
    <cellStyle name="Įprastas 14 2 2 7 3" xfId="18975" xr:uid="{00000000-0005-0000-0000-00009D0B0000}"/>
    <cellStyle name="Įprastas 14 2 2 8" xfId="246" xr:uid="{00000000-0005-0000-0000-00009E0B0000}"/>
    <cellStyle name="Įprastas 14 2 2 8 2" xfId="10066" xr:uid="{00000000-0005-0000-0000-00009F0B0000}"/>
    <cellStyle name="Įprastas 14 2 2 8 3" xfId="18976" xr:uid="{00000000-0005-0000-0000-0000A00B0000}"/>
    <cellStyle name="Įprastas 14 2 2 9" xfId="249" xr:uid="{00000000-0005-0000-0000-0000A10B0000}"/>
    <cellStyle name="Įprastas 14 2 2 9 2" xfId="10067" xr:uid="{00000000-0005-0000-0000-0000A20B0000}"/>
    <cellStyle name="Įprastas 14 2 2 9 3" xfId="18977" xr:uid="{00000000-0005-0000-0000-0000A30B0000}"/>
    <cellStyle name="Įprastas 14 2 20" xfId="1730" xr:uid="{00000000-0005-0000-0000-0000A40B0000}"/>
    <cellStyle name="Įprastas 14 2 21" xfId="8676" xr:uid="{00000000-0005-0000-0000-0000A50B0000}"/>
    <cellStyle name="Įprastas 14 2 22" xfId="17125" xr:uid="{00000000-0005-0000-0000-0000A60B0000}"/>
    <cellStyle name="Įprastas 14 2 3" xfId="1822" xr:uid="{00000000-0005-0000-0000-0000A70B0000}"/>
    <cellStyle name="Įprastas 14 2 3 10" xfId="1825" xr:uid="{00000000-0005-0000-0000-0000A80B0000}"/>
    <cellStyle name="Įprastas 14 2 3 10 2" xfId="10068" xr:uid="{00000000-0005-0000-0000-0000A90B0000}"/>
    <cellStyle name="Įprastas 14 2 3 10 3" xfId="18978" xr:uid="{00000000-0005-0000-0000-0000AA0B0000}"/>
    <cellStyle name="Įprastas 14 2 3 11" xfId="1828" xr:uid="{00000000-0005-0000-0000-0000AB0B0000}"/>
    <cellStyle name="Įprastas 14 2 3 11 2" xfId="10069" xr:uid="{00000000-0005-0000-0000-0000AC0B0000}"/>
    <cellStyle name="Įprastas 14 2 3 11 3" xfId="18979" xr:uid="{00000000-0005-0000-0000-0000AD0B0000}"/>
    <cellStyle name="Įprastas 14 2 3 12" xfId="1831" xr:uid="{00000000-0005-0000-0000-0000AE0B0000}"/>
    <cellStyle name="Įprastas 14 2 3 12 2" xfId="10070" xr:uid="{00000000-0005-0000-0000-0000AF0B0000}"/>
    <cellStyle name="Įprastas 14 2 3 12 3" xfId="18980" xr:uid="{00000000-0005-0000-0000-0000B00B0000}"/>
    <cellStyle name="Įprastas 14 2 3 13" xfId="1835" xr:uid="{00000000-0005-0000-0000-0000B10B0000}"/>
    <cellStyle name="Įprastas 14 2 3 13 2" xfId="10071" xr:uid="{00000000-0005-0000-0000-0000B20B0000}"/>
    <cellStyle name="Įprastas 14 2 3 13 3" xfId="18981" xr:uid="{00000000-0005-0000-0000-0000B30B0000}"/>
    <cellStyle name="Įprastas 14 2 3 14" xfId="1839" xr:uid="{00000000-0005-0000-0000-0000B40B0000}"/>
    <cellStyle name="Įprastas 14 2 3 14 2" xfId="10072" xr:uid="{00000000-0005-0000-0000-0000B50B0000}"/>
    <cellStyle name="Įprastas 14 2 3 14 3" xfId="18982" xr:uid="{00000000-0005-0000-0000-0000B60B0000}"/>
    <cellStyle name="Įprastas 14 2 3 15" xfId="1843" xr:uid="{00000000-0005-0000-0000-0000B70B0000}"/>
    <cellStyle name="Įprastas 14 2 3 15 2" xfId="10073" xr:uid="{00000000-0005-0000-0000-0000B80B0000}"/>
    <cellStyle name="Įprastas 14 2 3 15 3" xfId="18983" xr:uid="{00000000-0005-0000-0000-0000B90B0000}"/>
    <cellStyle name="Įprastas 14 2 3 16" xfId="1847" xr:uid="{00000000-0005-0000-0000-0000BA0B0000}"/>
    <cellStyle name="Įprastas 14 2 3 16 2" xfId="10074" xr:uid="{00000000-0005-0000-0000-0000BB0B0000}"/>
    <cellStyle name="Įprastas 14 2 3 16 3" xfId="18984" xr:uid="{00000000-0005-0000-0000-0000BC0B0000}"/>
    <cellStyle name="Įprastas 14 2 3 17" xfId="8889" xr:uid="{00000000-0005-0000-0000-0000BD0B0000}"/>
    <cellStyle name="Įprastas 14 2 3 18" xfId="17327" xr:uid="{00000000-0005-0000-0000-0000BE0B0000}"/>
    <cellStyle name="Įprastas 14 2 3 2" xfId="1850" xr:uid="{00000000-0005-0000-0000-0000BF0B0000}"/>
    <cellStyle name="Įprastas 14 2 3 2 2" xfId="10075" xr:uid="{00000000-0005-0000-0000-0000C00B0000}"/>
    <cellStyle name="Įprastas 14 2 3 2 3" xfId="17825" xr:uid="{00000000-0005-0000-0000-0000C10B0000}"/>
    <cellStyle name="Įprastas 14 2 3 3" xfId="1853" xr:uid="{00000000-0005-0000-0000-0000C20B0000}"/>
    <cellStyle name="Įprastas 14 2 3 3 2" xfId="10076" xr:uid="{00000000-0005-0000-0000-0000C30B0000}"/>
    <cellStyle name="Įprastas 14 2 3 3 3" xfId="18985" xr:uid="{00000000-0005-0000-0000-0000C40B0000}"/>
    <cellStyle name="Įprastas 14 2 3 4" xfId="1856" xr:uid="{00000000-0005-0000-0000-0000C50B0000}"/>
    <cellStyle name="Įprastas 14 2 3 4 2" xfId="10077" xr:uid="{00000000-0005-0000-0000-0000C60B0000}"/>
    <cellStyle name="Įprastas 14 2 3 4 3" xfId="18986" xr:uid="{00000000-0005-0000-0000-0000C70B0000}"/>
    <cellStyle name="Įprastas 14 2 3 5" xfId="1859" xr:uid="{00000000-0005-0000-0000-0000C80B0000}"/>
    <cellStyle name="Įprastas 14 2 3 5 2" xfId="10078" xr:uid="{00000000-0005-0000-0000-0000C90B0000}"/>
    <cellStyle name="Įprastas 14 2 3 5 3" xfId="18987" xr:uid="{00000000-0005-0000-0000-0000CA0B0000}"/>
    <cellStyle name="Įprastas 14 2 3 6" xfId="1862" xr:uid="{00000000-0005-0000-0000-0000CB0B0000}"/>
    <cellStyle name="Įprastas 14 2 3 6 2" xfId="10079" xr:uid="{00000000-0005-0000-0000-0000CC0B0000}"/>
    <cellStyle name="Įprastas 14 2 3 6 3" xfId="18988" xr:uid="{00000000-0005-0000-0000-0000CD0B0000}"/>
    <cellStyle name="Įprastas 14 2 3 7" xfId="1865" xr:uid="{00000000-0005-0000-0000-0000CE0B0000}"/>
    <cellStyle name="Įprastas 14 2 3 7 2" xfId="10080" xr:uid="{00000000-0005-0000-0000-0000CF0B0000}"/>
    <cellStyle name="Įprastas 14 2 3 7 3" xfId="18989" xr:uid="{00000000-0005-0000-0000-0000D00B0000}"/>
    <cellStyle name="Įprastas 14 2 3 8" xfId="1866" xr:uid="{00000000-0005-0000-0000-0000D10B0000}"/>
    <cellStyle name="Įprastas 14 2 3 8 2" xfId="10081" xr:uid="{00000000-0005-0000-0000-0000D20B0000}"/>
    <cellStyle name="Įprastas 14 2 3 8 3" xfId="18990" xr:uid="{00000000-0005-0000-0000-0000D30B0000}"/>
    <cellStyle name="Įprastas 14 2 3 9" xfId="1867" xr:uid="{00000000-0005-0000-0000-0000D40B0000}"/>
    <cellStyle name="Įprastas 14 2 3 9 2" xfId="10082" xr:uid="{00000000-0005-0000-0000-0000D50B0000}"/>
    <cellStyle name="Įprastas 14 2 3 9 3" xfId="18991" xr:uid="{00000000-0005-0000-0000-0000D60B0000}"/>
    <cellStyle name="Įprastas 14 2 4" xfId="1869" xr:uid="{00000000-0005-0000-0000-0000D70B0000}"/>
    <cellStyle name="Įprastas 14 2 4 10" xfId="1870" xr:uid="{00000000-0005-0000-0000-0000D80B0000}"/>
    <cellStyle name="Įprastas 14 2 4 10 2" xfId="10083" xr:uid="{00000000-0005-0000-0000-0000D90B0000}"/>
    <cellStyle name="Įprastas 14 2 4 10 3" xfId="18992" xr:uid="{00000000-0005-0000-0000-0000DA0B0000}"/>
    <cellStyle name="Įprastas 14 2 4 11" xfId="1871" xr:uid="{00000000-0005-0000-0000-0000DB0B0000}"/>
    <cellStyle name="Įprastas 14 2 4 11 2" xfId="10084" xr:uid="{00000000-0005-0000-0000-0000DC0B0000}"/>
    <cellStyle name="Įprastas 14 2 4 11 3" xfId="18993" xr:uid="{00000000-0005-0000-0000-0000DD0B0000}"/>
    <cellStyle name="Įprastas 14 2 4 12" xfId="1872" xr:uid="{00000000-0005-0000-0000-0000DE0B0000}"/>
    <cellStyle name="Įprastas 14 2 4 12 2" xfId="10085" xr:uid="{00000000-0005-0000-0000-0000DF0B0000}"/>
    <cellStyle name="Įprastas 14 2 4 12 3" xfId="18994" xr:uid="{00000000-0005-0000-0000-0000E00B0000}"/>
    <cellStyle name="Įprastas 14 2 4 13" xfId="1873" xr:uid="{00000000-0005-0000-0000-0000E10B0000}"/>
    <cellStyle name="Įprastas 14 2 4 13 2" xfId="10086" xr:uid="{00000000-0005-0000-0000-0000E20B0000}"/>
    <cellStyle name="Įprastas 14 2 4 13 3" xfId="18995" xr:uid="{00000000-0005-0000-0000-0000E30B0000}"/>
    <cellStyle name="Įprastas 14 2 4 14" xfId="1874" xr:uid="{00000000-0005-0000-0000-0000E40B0000}"/>
    <cellStyle name="Įprastas 14 2 4 14 2" xfId="10087" xr:uid="{00000000-0005-0000-0000-0000E50B0000}"/>
    <cellStyle name="Įprastas 14 2 4 14 3" xfId="18996" xr:uid="{00000000-0005-0000-0000-0000E60B0000}"/>
    <cellStyle name="Įprastas 14 2 4 15" xfId="1875" xr:uid="{00000000-0005-0000-0000-0000E70B0000}"/>
    <cellStyle name="Įprastas 14 2 4 15 2" xfId="10088" xr:uid="{00000000-0005-0000-0000-0000E80B0000}"/>
    <cellStyle name="Įprastas 14 2 4 15 3" xfId="18997" xr:uid="{00000000-0005-0000-0000-0000E90B0000}"/>
    <cellStyle name="Įprastas 14 2 4 16" xfId="1876" xr:uid="{00000000-0005-0000-0000-0000EA0B0000}"/>
    <cellStyle name="Įprastas 14 2 4 16 2" xfId="10089" xr:uid="{00000000-0005-0000-0000-0000EB0B0000}"/>
    <cellStyle name="Įprastas 14 2 4 16 3" xfId="18998" xr:uid="{00000000-0005-0000-0000-0000EC0B0000}"/>
    <cellStyle name="Įprastas 14 2 4 17" xfId="9092" xr:uid="{00000000-0005-0000-0000-0000ED0B0000}"/>
    <cellStyle name="Įprastas 14 2 4 18" xfId="17529" xr:uid="{00000000-0005-0000-0000-0000EE0B0000}"/>
    <cellStyle name="Įprastas 14 2 4 2" xfId="768" xr:uid="{00000000-0005-0000-0000-0000EF0B0000}"/>
    <cellStyle name="Įprastas 14 2 4 2 2" xfId="10090" xr:uid="{00000000-0005-0000-0000-0000F00B0000}"/>
    <cellStyle name="Įprastas 14 2 4 2 3" xfId="17826" xr:uid="{00000000-0005-0000-0000-0000F10B0000}"/>
    <cellStyle name="Įprastas 14 2 4 3" xfId="771" xr:uid="{00000000-0005-0000-0000-0000F20B0000}"/>
    <cellStyle name="Įprastas 14 2 4 3 2" xfId="10091" xr:uid="{00000000-0005-0000-0000-0000F30B0000}"/>
    <cellStyle name="Įprastas 14 2 4 3 3" xfId="18999" xr:uid="{00000000-0005-0000-0000-0000F40B0000}"/>
    <cellStyle name="Įprastas 14 2 4 4" xfId="774" xr:uid="{00000000-0005-0000-0000-0000F50B0000}"/>
    <cellStyle name="Įprastas 14 2 4 4 2" xfId="10092" xr:uid="{00000000-0005-0000-0000-0000F60B0000}"/>
    <cellStyle name="Įprastas 14 2 4 4 3" xfId="19000" xr:uid="{00000000-0005-0000-0000-0000F70B0000}"/>
    <cellStyle name="Įprastas 14 2 4 5" xfId="777" xr:uid="{00000000-0005-0000-0000-0000F80B0000}"/>
    <cellStyle name="Įprastas 14 2 4 5 2" xfId="10093" xr:uid="{00000000-0005-0000-0000-0000F90B0000}"/>
    <cellStyle name="Įprastas 14 2 4 5 3" xfId="19001" xr:uid="{00000000-0005-0000-0000-0000FA0B0000}"/>
    <cellStyle name="Įprastas 14 2 4 6" xfId="473" xr:uid="{00000000-0005-0000-0000-0000FB0B0000}"/>
    <cellStyle name="Įprastas 14 2 4 6 2" xfId="10094" xr:uid="{00000000-0005-0000-0000-0000FC0B0000}"/>
    <cellStyle name="Įprastas 14 2 4 6 3" xfId="19002" xr:uid="{00000000-0005-0000-0000-0000FD0B0000}"/>
    <cellStyle name="Įprastas 14 2 4 7" xfId="477" xr:uid="{00000000-0005-0000-0000-0000FE0B0000}"/>
    <cellStyle name="Įprastas 14 2 4 7 2" xfId="10095" xr:uid="{00000000-0005-0000-0000-0000FF0B0000}"/>
    <cellStyle name="Įprastas 14 2 4 7 3" xfId="19003" xr:uid="{00000000-0005-0000-0000-0000000C0000}"/>
    <cellStyle name="Įprastas 14 2 4 8" xfId="1326" xr:uid="{00000000-0005-0000-0000-0000010C0000}"/>
    <cellStyle name="Įprastas 14 2 4 8 2" xfId="10096" xr:uid="{00000000-0005-0000-0000-0000020C0000}"/>
    <cellStyle name="Įprastas 14 2 4 8 3" xfId="19004" xr:uid="{00000000-0005-0000-0000-0000030C0000}"/>
    <cellStyle name="Įprastas 14 2 4 9" xfId="1328" xr:uid="{00000000-0005-0000-0000-0000040C0000}"/>
    <cellStyle name="Įprastas 14 2 4 9 2" xfId="10097" xr:uid="{00000000-0005-0000-0000-0000050C0000}"/>
    <cellStyle name="Įprastas 14 2 4 9 3" xfId="19005" xr:uid="{00000000-0005-0000-0000-0000060C0000}"/>
    <cellStyle name="Įprastas 14 2 5" xfId="1878" xr:uid="{00000000-0005-0000-0000-0000070C0000}"/>
    <cellStyle name="Įprastas 14 2 5 2" xfId="10098" xr:uid="{00000000-0005-0000-0000-0000080C0000}"/>
    <cellStyle name="Įprastas 14 2 5 3" xfId="17656" xr:uid="{00000000-0005-0000-0000-0000090C0000}"/>
    <cellStyle name="Įprastas 14 2 6" xfId="1880" xr:uid="{00000000-0005-0000-0000-00000A0C0000}"/>
    <cellStyle name="Įprastas 14 2 6 2" xfId="10099" xr:uid="{00000000-0005-0000-0000-00000B0C0000}"/>
    <cellStyle name="Įprastas 14 2 6 3" xfId="19006" xr:uid="{00000000-0005-0000-0000-00000C0C0000}"/>
    <cellStyle name="Įprastas 14 2 7" xfId="1882" xr:uid="{00000000-0005-0000-0000-00000D0C0000}"/>
    <cellStyle name="Įprastas 14 2 7 2" xfId="10100" xr:uid="{00000000-0005-0000-0000-00000E0C0000}"/>
    <cellStyle name="Įprastas 14 2 7 3" xfId="19007" xr:uid="{00000000-0005-0000-0000-00000F0C0000}"/>
    <cellStyle name="Įprastas 14 2 8" xfId="1884" xr:uid="{00000000-0005-0000-0000-0000100C0000}"/>
    <cellStyle name="Įprastas 14 2 8 2" xfId="10101" xr:uid="{00000000-0005-0000-0000-0000110C0000}"/>
    <cellStyle name="Įprastas 14 2 8 3" xfId="19008" xr:uid="{00000000-0005-0000-0000-0000120C0000}"/>
    <cellStyle name="Įprastas 14 2 9" xfId="1886" xr:uid="{00000000-0005-0000-0000-0000130C0000}"/>
    <cellStyle name="Įprastas 14 2 9 2" xfId="10102" xr:uid="{00000000-0005-0000-0000-0000140C0000}"/>
    <cellStyle name="Įprastas 14 2 9 3" xfId="19009" xr:uid="{00000000-0005-0000-0000-0000150C0000}"/>
    <cellStyle name="Įprastas 14 20" xfId="1717" xr:uid="{00000000-0005-0000-0000-0000160C0000}"/>
    <cellStyle name="Įprastas 14 20 2" xfId="10103" xr:uid="{00000000-0005-0000-0000-0000170C0000}"/>
    <cellStyle name="Įprastas 14 20 3" xfId="19010" xr:uid="{00000000-0005-0000-0000-0000180C0000}"/>
    <cellStyle name="Įprastas 14 21" xfId="1719" xr:uid="{00000000-0005-0000-0000-0000190C0000}"/>
    <cellStyle name="Įprastas 14 22" xfId="8631" xr:uid="{00000000-0005-0000-0000-00001A0C0000}"/>
    <cellStyle name="Įprastas 14 23" xfId="17082" xr:uid="{00000000-0005-0000-0000-00001B0C0000}"/>
    <cellStyle name="Įprastas 14 3" xfId="1507" xr:uid="{00000000-0005-0000-0000-00001C0C0000}"/>
    <cellStyle name="Įprastas 14 3 10" xfId="1888" xr:uid="{00000000-0005-0000-0000-00001D0C0000}"/>
    <cellStyle name="Įprastas 14 3 10 2" xfId="10104" xr:uid="{00000000-0005-0000-0000-00001E0C0000}"/>
    <cellStyle name="Įprastas 14 3 10 3" xfId="19011" xr:uid="{00000000-0005-0000-0000-00001F0C0000}"/>
    <cellStyle name="Įprastas 14 3 11" xfId="1890" xr:uid="{00000000-0005-0000-0000-0000200C0000}"/>
    <cellStyle name="Įprastas 14 3 11 2" xfId="10105" xr:uid="{00000000-0005-0000-0000-0000210C0000}"/>
    <cellStyle name="Įprastas 14 3 11 3" xfId="19012" xr:uid="{00000000-0005-0000-0000-0000220C0000}"/>
    <cellStyle name="Įprastas 14 3 12" xfId="1892" xr:uid="{00000000-0005-0000-0000-0000230C0000}"/>
    <cellStyle name="Įprastas 14 3 12 2" xfId="10106" xr:uid="{00000000-0005-0000-0000-0000240C0000}"/>
    <cellStyle name="Įprastas 14 3 12 3" xfId="19013" xr:uid="{00000000-0005-0000-0000-0000250C0000}"/>
    <cellStyle name="Įprastas 14 3 13" xfId="1893" xr:uid="{00000000-0005-0000-0000-0000260C0000}"/>
    <cellStyle name="Įprastas 14 3 13 2" xfId="10107" xr:uid="{00000000-0005-0000-0000-0000270C0000}"/>
    <cellStyle name="Įprastas 14 3 13 3" xfId="19014" xr:uid="{00000000-0005-0000-0000-0000280C0000}"/>
    <cellStyle name="Įprastas 14 3 14" xfId="1894" xr:uid="{00000000-0005-0000-0000-0000290C0000}"/>
    <cellStyle name="Įprastas 14 3 14 2" xfId="10108" xr:uid="{00000000-0005-0000-0000-00002A0C0000}"/>
    <cellStyle name="Įprastas 14 3 14 3" xfId="19015" xr:uid="{00000000-0005-0000-0000-00002B0C0000}"/>
    <cellStyle name="Įprastas 14 3 15" xfId="1896" xr:uid="{00000000-0005-0000-0000-00002C0C0000}"/>
    <cellStyle name="Įprastas 14 3 15 2" xfId="10109" xr:uid="{00000000-0005-0000-0000-00002D0C0000}"/>
    <cellStyle name="Įprastas 14 3 15 3" xfId="19016" xr:uid="{00000000-0005-0000-0000-00002E0C0000}"/>
    <cellStyle name="Įprastas 14 3 16" xfId="1898" xr:uid="{00000000-0005-0000-0000-00002F0C0000}"/>
    <cellStyle name="Įprastas 14 3 16 2" xfId="10110" xr:uid="{00000000-0005-0000-0000-0000300C0000}"/>
    <cellStyle name="Įprastas 14 3 16 3" xfId="19017" xr:uid="{00000000-0005-0000-0000-0000310C0000}"/>
    <cellStyle name="Įprastas 14 3 17" xfId="1900" xr:uid="{00000000-0005-0000-0000-0000320C0000}"/>
    <cellStyle name="Įprastas 14 3 17 2" xfId="10111" xr:uid="{00000000-0005-0000-0000-0000330C0000}"/>
    <cellStyle name="Įprastas 14 3 17 3" xfId="19018" xr:uid="{00000000-0005-0000-0000-0000340C0000}"/>
    <cellStyle name="Įprastas 14 3 18" xfId="8736" xr:uid="{00000000-0005-0000-0000-0000350C0000}"/>
    <cellStyle name="Įprastas 14 3 19" xfId="17179" xr:uid="{00000000-0005-0000-0000-0000360C0000}"/>
    <cellStyle name="Įprastas 14 3 2" xfId="1901" xr:uid="{00000000-0005-0000-0000-0000370C0000}"/>
    <cellStyle name="Įprastas 14 3 2 10" xfId="1902" xr:uid="{00000000-0005-0000-0000-0000380C0000}"/>
    <cellStyle name="Įprastas 14 3 2 10 2" xfId="10112" xr:uid="{00000000-0005-0000-0000-0000390C0000}"/>
    <cellStyle name="Įprastas 14 3 2 10 3" xfId="19019" xr:uid="{00000000-0005-0000-0000-00003A0C0000}"/>
    <cellStyle name="Įprastas 14 3 2 11" xfId="1903" xr:uid="{00000000-0005-0000-0000-00003B0C0000}"/>
    <cellStyle name="Įprastas 14 3 2 11 2" xfId="10113" xr:uid="{00000000-0005-0000-0000-00003C0C0000}"/>
    <cellStyle name="Įprastas 14 3 2 11 3" xfId="19020" xr:uid="{00000000-0005-0000-0000-00003D0C0000}"/>
    <cellStyle name="Įprastas 14 3 2 12" xfId="1904" xr:uid="{00000000-0005-0000-0000-00003E0C0000}"/>
    <cellStyle name="Įprastas 14 3 2 12 2" xfId="10114" xr:uid="{00000000-0005-0000-0000-00003F0C0000}"/>
    <cellStyle name="Įprastas 14 3 2 12 3" xfId="19021" xr:uid="{00000000-0005-0000-0000-0000400C0000}"/>
    <cellStyle name="Įprastas 14 3 2 13" xfId="1905" xr:uid="{00000000-0005-0000-0000-0000410C0000}"/>
    <cellStyle name="Įprastas 14 3 2 13 2" xfId="10115" xr:uid="{00000000-0005-0000-0000-0000420C0000}"/>
    <cellStyle name="Įprastas 14 3 2 13 3" xfId="19022" xr:uid="{00000000-0005-0000-0000-0000430C0000}"/>
    <cellStyle name="Įprastas 14 3 2 14" xfId="1906" xr:uid="{00000000-0005-0000-0000-0000440C0000}"/>
    <cellStyle name="Įprastas 14 3 2 14 2" xfId="10116" xr:uid="{00000000-0005-0000-0000-0000450C0000}"/>
    <cellStyle name="Įprastas 14 3 2 14 3" xfId="19023" xr:uid="{00000000-0005-0000-0000-0000460C0000}"/>
    <cellStyle name="Įprastas 14 3 2 15" xfId="1907" xr:uid="{00000000-0005-0000-0000-0000470C0000}"/>
    <cellStyle name="Įprastas 14 3 2 15 2" xfId="10117" xr:uid="{00000000-0005-0000-0000-0000480C0000}"/>
    <cellStyle name="Įprastas 14 3 2 15 3" xfId="19024" xr:uid="{00000000-0005-0000-0000-0000490C0000}"/>
    <cellStyle name="Įprastas 14 3 2 16" xfId="1908" xr:uid="{00000000-0005-0000-0000-00004A0C0000}"/>
    <cellStyle name="Įprastas 14 3 2 16 2" xfId="10118" xr:uid="{00000000-0005-0000-0000-00004B0C0000}"/>
    <cellStyle name="Įprastas 14 3 2 16 3" xfId="19025" xr:uid="{00000000-0005-0000-0000-00004C0C0000}"/>
    <cellStyle name="Įprastas 14 3 2 17" xfId="8943" xr:uid="{00000000-0005-0000-0000-00004D0C0000}"/>
    <cellStyle name="Įprastas 14 3 2 18" xfId="17381" xr:uid="{00000000-0005-0000-0000-00004E0C0000}"/>
    <cellStyle name="Įprastas 14 3 2 2" xfId="1910" xr:uid="{00000000-0005-0000-0000-00004F0C0000}"/>
    <cellStyle name="Įprastas 14 3 2 2 2" xfId="10119" xr:uid="{00000000-0005-0000-0000-0000500C0000}"/>
    <cellStyle name="Įprastas 14 3 2 2 3" xfId="17827" xr:uid="{00000000-0005-0000-0000-0000510C0000}"/>
    <cellStyle name="Įprastas 14 3 2 3" xfId="1912" xr:uid="{00000000-0005-0000-0000-0000520C0000}"/>
    <cellStyle name="Įprastas 14 3 2 3 2" xfId="10120" xr:uid="{00000000-0005-0000-0000-0000530C0000}"/>
    <cellStyle name="Įprastas 14 3 2 3 3" xfId="19026" xr:uid="{00000000-0005-0000-0000-0000540C0000}"/>
    <cellStyle name="Įprastas 14 3 2 4" xfId="1914" xr:uid="{00000000-0005-0000-0000-0000550C0000}"/>
    <cellStyle name="Įprastas 14 3 2 4 2" xfId="10121" xr:uid="{00000000-0005-0000-0000-0000560C0000}"/>
    <cellStyle name="Įprastas 14 3 2 4 3" xfId="19027" xr:uid="{00000000-0005-0000-0000-0000570C0000}"/>
    <cellStyle name="Įprastas 14 3 2 5" xfId="1916" xr:uid="{00000000-0005-0000-0000-0000580C0000}"/>
    <cellStyle name="Įprastas 14 3 2 5 2" xfId="10122" xr:uid="{00000000-0005-0000-0000-0000590C0000}"/>
    <cellStyle name="Įprastas 14 3 2 5 3" xfId="19028" xr:uid="{00000000-0005-0000-0000-00005A0C0000}"/>
    <cellStyle name="Įprastas 14 3 2 6" xfId="1918" xr:uid="{00000000-0005-0000-0000-00005B0C0000}"/>
    <cellStyle name="Įprastas 14 3 2 6 2" xfId="10123" xr:uid="{00000000-0005-0000-0000-00005C0C0000}"/>
    <cellStyle name="Įprastas 14 3 2 6 3" xfId="19029" xr:uid="{00000000-0005-0000-0000-00005D0C0000}"/>
    <cellStyle name="Įprastas 14 3 2 7" xfId="1920" xr:uid="{00000000-0005-0000-0000-00005E0C0000}"/>
    <cellStyle name="Įprastas 14 3 2 7 2" xfId="10124" xr:uid="{00000000-0005-0000-0000-00005F0C0000}"/>
    <cellStyle name="Įprastas 14 3 2 7 3" xfId="19030" xr:uid="{00000000-0005-0000-0000-0000600C0000}"/>
    <cellStyle name="Įprastas 14 3 2 8" xfId="599" xr:uid="{00000000-0005-0000-0000-0000610C0000}"/>
    <cellStyle name="Įprastas 14 3 2 8 2" xfId="10125" xr:uid="{00000000-0005-0000-0000-0000620C0000}"/>
    <cellStyle name="Įprastas 14 3 2 8 3" xfId="19031" xr:uid="{00000000-0005-0000-0000-0000630C0000}"/>
    <cellStyle name="Įprastas 14 3 2 9" xfId="606" xr:uid="{00000000-0005-0000-0000-0000640C0000}"/>
    <cellStyle name="Įprastas 14 3 2 9 2" xfId="10126" xr:uid="{00000000-0005-0000-0000-0000650C0000}"/>
    <cellStyle name="Įprastas 14 3 2 9 3" xfId="19032" xr:uid="{00000000-0005-0000-0000-0000660C0000}"/>
    <cellStyle name="Įprastas 14 3 3" xfId="1824" xr:uid="{00000000-0005-0000-0000-0000670C0000}"/>
    <cellStyle name="Įprastas 14 3 3 2" xfId="10127" xr:uid="{00000000-0005-0000-0000-0000680C0000}"/>
    <cellStyle name="Įprastas 14 3 3 3" xfId="17710" xr:uid="{00000000-0005-0000-0000-0000690C0000}"/>
    <cellStyle name="Įprastas 14 3 4" xfId="1827" xr:uid="{00000000-0005-0000-0000-00006A0C0000}"/>
    <cellStyle name="Įprastas 14 3 4 2" xfId="10128" xr:uid="{00000000-0005-0000-0000-00006B0C0000}"/>
    <cellStyle name="Įprastas 14 3 4 3" xfId="19033" xr:uid="{00000000-0005-0000-0000-00006C0C0000}"/>
    <cellStyle name="Įprastas 14 3 5" xfId="1830" xr:uid="{00000000-0005-0000-0000-00006D0C0000}"/>
    <cellStyle name="Įprastas 14 3 5 2" xfId="10129" xr:uid="{00000000-0005-0000-0000-00006E0C0000}"/>
    <cellStyle name="Įprastas 14 3 5 3" xfId="19034" xr:uid="{00000000-0005-0000-0000-00006F0C0000}"/>
    <cellStyle name="Įprastas 14 3 6" xfId="1834" xr:uid="{00000000-0005-0000-0000-0000700C0000}"/>
    <cellStyle name="Įprastas 14 3 6 2" xfId="10130" xr:uid="{00000000-0005-0000-0000-0000710C0000}"/>
    <cellStyle name="Įprastas 14 3 6 3" xfId="19035" xr:uid="{00000000-0005-0000-0000-0000720C0000}"/>
    <cellStyle name="Įprastas 14 3 7" xfId="1838" xr:uid="{00000000-0005-0000-0000-0000730C0000}"/>
    <cellStyle name="Įprastas 14 3 7 2" xfId="10131" xr:uid="{00000000-0005-0000-0000-0000740C0000}"/>
    <cellStyle name="Įprastas 14 3 7 3" xfId="19036" xr:uid="{00000000-0005-0000-0000-0000750C0000}"/>
    <cellStyle name="Įprastas 14 3 8" xfId="1842" xr:uid="{00000000-0005-0000-0000-0000760C0000}"/>
    <cellStyle name="Įprastas 14 3 8 2" xfId="10132" xr:uid="{00000000-0005-0000-0000-0000770C0000}"/>
    <cellStyle name="Įprastas 14 3 8 3" xfId="19037" xr:uid="{00000000-0005-0000-0000-0000780C0000}"/>
    <cellStyle name="Įprastas 14 3 9" xfId="1846" xr:uid="{00000000-0005-0000-0000-0000790C0000}"/>
    <cellStyle name="Įprastas 14 3 9 2" xfId="10133" xr:uid="{00000000-0005-0000-0000-00007A0C0000}"/>
    <cellStyle name="Įprastas 14 3 9 3" xfId="19038" xr:uid="{00000000-0005-0000-0000-00007B0C0000}"/>
    <cellStyle name="Įprastas 14 4" xfId="1510" xr:uid="{00000000-0005-0000-0000-00007C0C0000}"/>
    <cellStyle name="Įprastas 14 4 10" xfId="1923" xr:uid="{00000000-0005-0000-0000-00007D0C0000}"/>
    <cellStyle name="Įprastas 14 4 10 2" xfId="10134" xr:uid="{00000000-0005-0000-0000-00007E0C0000}"/>
    <cellStyle name="Įprastas 14 4 10 3" xfId="19039" xr:uid="{00000000-0005-0000-0000-00007F0C0000}"/>
    <cellStyle name="Įprastas 14 4 11" xfId="1926" xr:uid="{00000000-0005-0000-0000-0000800C0000}"/>
    <cellStyle name="Įprastas 14 4 11 2" xfId="10135" xr:uid="{00000000-0005-0000-0000-0000810C0000}"/>
    <cellStyle name="Įprastas 14 4 11 3" xfId="19040" xr:uid="{00000000-0005-0000-0000-0000820C0000}"/>
    <cellStyle name="Įprastas 14 4 12" xfId="1929" xr:uid="{00000000-0005-0000-0000-0000830C0000}"/>
    <cellStyle name="Įprastas 14 4 12 2" xfId="10136" xr:uid="{00000000-0005-0000-0000-0000840C0000}"/>
    <cellStyle name="Įprastas 14 4 12 3" xfId="19041" xr:uid="{00000000-0005-0000-0000-0000850C0000}"/>
    <cellStyle name="Įprastas 14 4 13" xfId="1931" xr:uid="{00000000-0005-0000-0000-0000860C0000}"/>
    <cellStyle name="Įprastas 14 4 13 2" xfId="10137" xr:uid="{00000000-0005-0000-0000-0000870C0000}"/>
    <cellStyle name="Įprastas 14 4 13 3" xfId="19042" xr:uid="{00000000-0005-0000-0000-0000880C0000}"/>
    <cellStyle name="Įprastas 14 4 14" xfId="1933" xr:uid="{00000000-0005-0000-0000-0000890C0000}"/>
    <cellStyle name="Įprastas 14 4 14 2" xfId="10138" xr:uid="{00000000-0005-0000-0000-00008A0C0000}"/>
    <cellStyle name="Įprastas 14 4 14 3" xfId="19043" xr:uid="{00000000-0005-0000-0000-00008B0C0000}"/>
    <cellStyle name="Įprastas 14 4 15" xfId="1934" xr:uid="{00000000-0005-0000-0000-00008C0C0000}"/>
    <cellStyle name="Įprastas 14 4 15 2" xfId="10139" xr:uid="{00000000-0005-0000-0000-00008D0C0000}"/>
    <cellStyle name="Įprastas 14 4 15 3" xfId="19044" xr:uid="{00000000-0005-0000-0000-00008E0C0000}"/>
    <cellStyle name="Įprastas 14 4 16" xfId="1935" xr:uid="{00000000-0005-0000-0000-00008F0C0000}"/>
    <cellStyle name="Įprastas 14 4 16 2" xfId="10140" xr:uid="{00000000-0005-0000-0000-0000900C0000}"/>
    <cellStyle name="Įprastas 14 4 16 3" xfId="19045" xr:uid="{00000000-0005-0000-0000-0000910C0000}"/>
    <cellStyle name="Įprastas 14 4 17" xfId="8846" xr:uid="{00000000-0005-0000-0000-0000920C0000}"/>
    <cellStyle name="Įprastas 14 4 18" xfId="17284" xr:uid="{00000000-0005-0000-0000-0000930C0000}"/>
    <cellStyle name="Įprastas 14 4 2" xfId="365" xr:uid="{00000000-0005-0000-0000-0000940C0000}"/>
    <cellStyle name="Įprastas 14 4 2 2" xfId="10141" xr:uid="{00000000-0005-0000-0000-0000950C0000}"/>
    <cellStyle name="Įprastas 14 4 2 3" xfId="17828" xr:uid="{00000000-0005-0000-0000-0000960C0000}"/>
    <cellStyle name="Įprastas 14 4 3" xfId="368" xr:uid="{00000000-0005-0000-0000-0000970C0000}"/>
    <cellStyle name="Įprastas 14 4 3 2" xfId="10142" xr:uid="{00000000-0005-0000-0000-0000980C0000}"/>
    <cellStyle name="Įprastas 14 4 3 3" xfId="19046" xr:uid="{00000000-0005-0000-0000-0000990C0000}"/>
    <cellStyle name="Įprastas 14 4 4" xfId="150" xr:uid="{00000000-0005-0000-0000-00009A0C0000}"/>
    <cellStyle name="Įprastas 14 4 4 2" xfId="10143" xr:uid="{00000000-0005-0000-0000-00009B0C0000}"/>
    <cellStyle name="Įprastas 14 4 4 3" xfId="19047" xr:uid="{00000000-0005-0000-0000-00009C0C0000}"/>
    <cellStyle name="Įprastas 14 4 5" xfId="370" xr:uid="{00000000-0005-0000-0000-00009D0C0000}"/>
    <cellStyle name="Įprastas 14 4 5 2" xfId="10144" xr:uid="{00000000-0005-0000-0000-00009E0C0000}"/>
    <cellStyle name="Įprastas 14 4 5 3" xfId="19048" xr:uid="{00000000-0005-0000-0000-00009F0C0000}"/>
    <cellStyle name="Įprastas 14 4 6" xfId="372" xr:uid="{00000000-0005-0000-0000-0000A00C0000}"/>
    <cellStyle name="Įprastas 14 4 6 2" xfId="10145" xr:uid="{00000000-0005-0000-0000-0000A10C0000}"/>
    <cellStyle name="Įprastas 14 4 6 3" xfId="19049" xr:uid="{00000000-0005-0000-0000-0000A20C0000}"/>
    <cellStyle name="Įprastas 14 4 7" xfId="374" xr:uid="{00000000-0005-0000-0000-0000A30C0000}"/>
    <cellStyle name="Įprastas 14 4 7 2" xfId="10146" xr:uid="{00000000-0005-0000-0000-0000A40C0000}"/>
    <cellStyle name="Įprastas 14 4 7 3" xfId="19050" xr:uid="{00000000-0005-0000-0000-0000A50C0000}"/>
    <cellStyle name="Įprastas 14 4 8" xfId="1936" xr:uid="{00000000-0005-0000-0000-0000A60C0000}"/>
    <cellStyle name="Įprastas 14 4 8 2" xfId="10147" xr:uid="{00000000-0005-0000-0000-0000A70C0000}"/>
    <cellStyle name="Įprastas 14 4 8 3" xfId="19051" xr:uid="{00000000-0005-0000-0000-0000A80C0000}"/>
    <cellStyle name="Įprastas 14 4 9" xfId="1937" xr:uid="{00000000-0005-0000-0000-0000A90C0000}"/>
    <cellStyle name="Įprastas 14 4 9 2" xfId="10148" xr:uid="{00000000-0005-0000-0000-0000AA0C0000}"/>
    <cellStyle name="Įprastas 14 4 9 3" xfId="19052" xr:uid="{00000000-0005-0000-0000-0000AB0C0000}"/>
    <cellStyle name="Įprastas 14 5" xfId="1513" xr:uid="{00000000-0005-0000-0000-0000AC0C0000}"/>
    <cellStyle name="Įprastas 14 5 10" xfId="1938" xr:uid="{00000000-0005-0000-0000-0000AD0C0000}"/>
    <cellStyle name="Įprastas 14 5 10 2" xfId="10149" xr:uid="{00000000-0005-0000-0000-0000AE0C0000}"/>
    <cellStyle name="Įprastas 14 5 10 3" xfId="19053" xr:uid="{00000000-0005-0000-0000-0000AF0C0000}"/>
    <cellStyle name="Įprastas 14 5 11" xfId="1939" xr:uid="{00000000-0005-0000-0000-0000B00C0000}"/>
    <cellStyle name="Įprastas 14 5 11 2" xfId="10150" xr:uid="{00000000-0005-0000-0000-0000B10C0000}"/>
    <cellStyle name="Įprastas 14 5 11 3" xfId="19054" xr:uid="{00000000-0005-0000-0000-0000B20C0000}"/>
    <cellStyle name="Įprastas 14 5 12" xfId="1940" xr:uid="{00000000-0005-0000-0000-0000B30C0000}"/>
    <cellStyle name="Įprastas 14 5 12 2" xfId="10151" xr:uid="{00000000-0005-0000-0000-0000B40C0000}"/>
    <cellStyle name="Įprastas 14 5 12 3" xfId="19055" xr:uid="{00000000-0005-0000-0000-0000B50C0000}"/>
    <cellStyle name="Įprastas 14 5 13" xfId="1941" xr:uid="{00000000-0005-0000-0000-0000B60C0000}"/>
    <cellStyle name="Įprastas 14 5 13 2" xfId="10152" xr:uid="{00000000-0005-0000-0000-0000B70C0000}"/>
    <cellStyle name="Įprastas 14 5 13 3" xfId="19056" xr:uid="{00000000-0005-0000-0000-0000B80C0000}"/>
    <cellStyle name="Įprastas 14 5 14" xfId="1942" xr:uid="{00000000-0005-0000-0000-0000B90C0000}"/>
    <cellStyle name="Įprastas 14 5 14 2" xfId="10153" xr:uid="{00000000-0005-0000-0000-0000BA0C0000}"/>
    <cellStyle name="Įprastas 14 5 14 3" xfId="19057" xr:uid="{00000000-0005-0000-0000-0000BB0C0000}"/>
    <cellStyle name="Įprastas 14 5 15" xfId="1943" xr:uid="{00000000-0005-0000-0000-0000BC0C0000}"/>
    <cellStyle name="Įprastas 14 5 15 2" xfId="10154" xr:uid="{00000000-0005-0000-0000-0000BD0C0000}"/>
    <cellStyle name="Įprastas 14 5 15 3" xfId="19058" xr:uid="{00000000-0005-0000-0000-0000BE0C0000}"/>
    <cellStyle name="Įprastas 14 5 16" xfId="1944" xr:uid="{00000000-0005-0000-0000-0000BF0C0000}"/>
    <cellStyle name="Įprastas 14 5 16 2" xfId="10155" xr:uid="{00000000-0005-0000-0000-0000C00C0000}"/>
    <cellStyle name="Įprastas 14 5 16 3" xfId="19059" xr:uid="{00000000-0005-0000-0000-0000C10C0000}"/>
    <cellStyle name="Įprastas 14 5 17" xfId="9049" xr:uid="{00000000-0005-0000-0000-0000C20C0000}"/>
    <cellStyle name="Įprastas 14 5 18" xfId="17486" xr:uid="{00000000-0005-0000-0000-0000C30C0000}"/>
    <cellStyle name="Įprastas 14 5 2" xfId="322" xr:uid="{00000000-0005-0000-0000-0000C40C0000}"/>
    <cellStyle name="Įprastas 14 5 2 2" xfId="10156" xr:uid="{00000000-0005-0000-0000-0000C50C0000}"/>
    <cellStyle name="Įprastas 14 5 2 3" xfId="17829" xr:uid="{00000000-0005-0000-0000-0000C60C0000}"/>
    <cellStyle name="Įprastas 14 5 3" xfId="326" xr:uid="{00000000-0005-0000-0000-0000C70C0000}"/>
    <cellStyle name="Įprastas 14 5 3 2" xfId="10157" xr:uid="{00000000-0005-0000-0000-0000C80C0000}"/>
    <cellStyle name="Įprastas 14 5 3 3" xfId="19060" xr:uid="{00000000-0005-0000-0000-0000C90C0000}"/>
    <cellStyle name="Įprastas 14 5 4" xfId="330" xr:uid="{00000000-0005-0000-0000-0000CA0C0000}"/>
    <cellStyle name="Įprastas 14 5 4 2" xfId="10158" xr:uid="{00000000-0005-0000-0000-0000CB0C0000}"/>
    <cellStyle name="Įprastas 14 5 4 3" xfId="19061" xr:uid="{00000000-0005-0000-0000-0000CC0C0000}"/>
    <cellStyle name="Įprastas 14 5 5" xfId="334" xr:uid="{00000000-0005-0000-0000-0000CD0C0000}"/>
    <cellStyle name="Įprastas 14 5 5 2" xfId="10159" xr:uid="{00000000-0005-0000-0000-0000CE0C0000}"/>
    <cellStyle name="Įprastas 14 5 5 3" xfId="19062" xr:uid="{00000000-0005-0000-0000-0000CF0C0000}"/>
    <cellStyle name="Įprastas 14 5 6" xfId="400" xr:uid="{00000000-0005-0000-0000-0000D00C0000}"/>
    <cellStyle name="Įprastas 14 5 6 2" xfId="10160" xr:uid="{00000000-0005-0000-0000-0000D10C0000}"/>
    <cellStyle name="Įprastas 14 5 6 3" xfId="19063" xr:uid="{00000000-0005-0000-0000-0000D20C0000}"/>
    <cellStyle name="Įprastas 14 5 7" xfId="402" xr:uid="{00000000-0005-0000-0000-0000D30C0000}"/>
    <cellStyle name="Įprastas 14 5 7 2" xfId="10161" xr:uid="{00000000-0005-0000-0000-0000D40C0000}"/>
    <cellStyle name="Įprastas 14 5 7 3" xfId="19064" xr:uid="{00000000-0005-0000-0000-0000D50C0000}"/>
    <cellStyle name="Įprastas 14 5 8" xfId="1945" xr:uid="{00000000-0005-0000-0000-0000D60C0000}"/>
    <cellStyle name="Įprastas 14 5 8 2" xfId="10162" xr:uid="{00000000-0005-0000-0000-0000D70C0000}"/>
    <cellStyle name="Įprastas 14 5 8 3" xfId="19065" xr:uid="{00000000-0005-0000-0000-0000D80C0000}"/>
    <cellStyle name="Įprastas 14 5 9" xfId="1947" xr:uid="{00000000-0005-0000-0000-0000D90C0000}"/>
    <cellStyle name="Įprastas 14 5 9 2" xfId="10163" xr:uid="{00000000-0005-0000-0000-0000DA0C0000}"/>
    <cellStyle name="Įprastas 14 5 9 3" xfId="19066" xr:uid="{00000000-0005-0000-0000-0000DB0C0000}"/>
    <cellStyle name="Įprastas 14 6" xfId="1516" xr:uid="{00000000-0005-0000-0000-0000DC0C0000}"/>
    <cellStyle name="Įprastas 14 6 2" xfId="10164" xr:uid="{00000000-0005-0000-0000-0000DD0C0000}"/>
    <cellStyle name="Įprastas 14 6 3" xfId="17613" xr:uid="{00000000-0005-0000-0000-0000DE0C0000}"/>
    <cellStyle name="Įprastas 14 7" xfId="1519" xr:uid="{00000000-0005-0000-0000-0000DF0C0000}"/>
    <cellStyle name="Įprastas 14 7 2" xfId="10165" xr:uid="{00000000-0005-0000-0000-0000E00C0000}"/>
    <cellStyle name="Įprastas 14 7 3" xfId="19067" xr:uid="{00000000-0005-0000-0000-0000E10C0000}"/>
    <cellStyle name="Įprastas 14 8" xfId="1949" xr:uid="{00000000-0005-0000-0000-0000E20C0000}"/>
    <cellStyle name="Įprastas 14 8 2" xfId="10166" xr:uid="{00000000-0005-0000-0000-0000E30C0000}"/>
    <cellStyle name="Įprastas 14 8 3" xfId="19068" xr:uid="{00000000-0005-0000-0000-0000E40C0000}"/>
    <cellStyle name="Įprastas 14 9" xfId="1951" xr:uid="{00000000-0005-0000-0000-0000E50C0000}"/>
    <cellStyle name="Įprastas 14 9 2" xfId="10167" xr:uid="{00000000-0005-0000-0000-0000E60C0000}"/>
    <cellStyle name="Įprastas 14 9 3" xfId="19069" xr:uid="{00000000-0005-0000-0000-0000E70C0000}"/>
    <cellStyle name="Įprastas 15" xfId="1953" xr:uid="{00000000-0005-0000-0000-0000E80C0000}"/>
    <cellStyle name="Įprastas 15 2" xfId="8633" xr:uid="{00000000-0005-0000-0000-0000E90C0000}"/>
    <cellStyle name="Įprastas 16" xfId="1956" xr:uid="{00000000-0005-0000-0000-0000EA0C0000}"/>
    <cellStyle name="Įprastas 16 10" xfId="1959" xr:uid="{00000000-0005-0000-0000-0000EB0C0000}"/>
    <cellStyle name="Įprastas 16 10 2" xfId="10168" xr:uid="{00000000-0005-0000-0000-0000EC0C0000}"/>
    <cellStyle name="Įprastas 16 10 3" xfId="19070" xr:uid="{00000000-0005-0000-0000-0000ED0C0000}"/>
    <cellStyle name="Įprastas 16 11" xfId="1963" xr:uid="{00000000-0005-0000-0000-0000EE0C0000}"/>
    <cellStyle name="Įprastas 16 11 2" xfId="10169" xr:uid="{00000000-0005-0000-0000-0000EF0C0000}"/>
    <cellStyle name="Įprastas 16 11 3" xfId="19071" xr:uid="{00000000-0005-0000-0000-0000F00C0000}"/>
    <cellStyle name="Įprastas 16 12" xfId="1967" xr:uid="{00000000-0005-0000-0000-0000F10C0000}"/>
    <cellStyle name="Įprastas 16 12 2" xfId="10170" xr:uid="{00000000-0005-0000-0000-0000F20C0000}"/>
    <cellStyle name="Įprastas 16 12 3" xfId="19072" xr:uid="{00000000-0005-0000-0000-0000F30C0000}"/>
    <cellStyle name="Įprastas 16 13" xfId="1970" xr:uid="{00000000-0005-0000-0000-0000F40C0000}"/>
    <cellStyle name="Įprastas 16 13 2" xfId="10171" xr:uid="{00000000-0005-0000-0000-0000F50C0000}"/>
    <cellStyle name="Įprastas 16 13 3" xfId="19073" xr:uid="{00000000-0005-0000-0000-0000F60C0000}"/>
    <cellStyle name="Įprastas 16 14" xfId="1973" xr:uid="{00000000-0005-0000-0000-0000F70C0000}"/>
    <cellStyle name="Įprastas 16 14 2" xfId="10172" xr:uid="{00000000-0005-0000-0000-0000F80C0000}"/>
    <cellStyle name="Įprastas 16 14 3" xfId="19074" xr:uid="{00000000-0005-0000-0000-0000F90C0000}"/>
    <cellStyle name="Įprastas 16 15" xfId="1976" xr:uid="{00000000-0005-0000-0000-0000FA0C0000}"/>
    <cellStyle name="Įprastas 16 15 2" xfId="10173" xr:uid="{00000000-0005-0000-0000-0000FB0C0000}"/>
    <cellStyle name="Įprastas 16 15 3" xfId="19075" xr:uid="{00000000-0005-0000-0000-0000FC0C0000}"/>
    <cellStyle name="Įprastas 16 16" xfId="1980" xr:uid="{00000000-0005-0000-0000-0000FD0C0000}"/>
    <cellStyle name="Įprastas 16 16 2" xfId="10174" xr:uid="{00000000-0005-0000-0000-0000FE0C0000}"/>
    <cellStyle name="Įprastas 16 16 3" xfId="19076" xr:uid="{00000000-0005-0000-0000-0000FF0C0000}"/>
    <cellStyle name="Įprastas 16 17" xfId="1212" xr:uid="{00000000-0005-0000-0000-0000000D0000}"/>
    <cellStyle name="Įprastas 16 17 2" xfId="10175" xr:uid="{00000000-0005-0000-0000-0000010D0000}"/>
    <cellStyle name="Įprastas 16 17 3" xfId="19077" xr:uid="{00000000-0005-0000-0000-0000020D0000}"/>
    <cellStyle name="Įprastas 16 18" xfId="1217" xr:uid="{00000000-0005-0000-0000-0000030D0000}"/>
    <cellStyle name="Įprastas 16 18 2" xfId="10176" xr:uid="{00000000-0005-0000-0000-0000040D0000}"/>
    <cellStyle name="Įprastas 16 18 3" xfId="19078" xr:uid="{00000000-0005-0000-0000-0000050D0000}"/>
    <cellStyle name="Įprastas 16 19" xfId="1222" xr:uid="{00000000-0005-0000-0000-0000060D0000}"/>
    <cellStyle name="Įprastas 16 19 2" xfId="10177" xr:uid="{00000000-0005-0000-0000-0000070D0000}"/>
    <cellStyle name="Įprastas 16 19 3" xfId="19079" xr:uid="{00000000-0005-0000-0000-0000080D0000}"/>
    <cellStyle name="Įprastas 16 2" xfId="1983" xr:uid="{00000000-0005-0000-0000-0000090D0000}"/>
    <cellStyle name="Įprastas 16 2 10" xfId="1986" xr:uid="{00000000-0005-0000-0000-00000A0D0000}"/>
    <cellStyle name="Įprastas 16 2 10 2" xfId="10178" xr:uid="{00000000-0005-0000-0000-00000B0D0000}"/>
    <cellStyle name="Įprastas 16 2 10 3" xfId="19080" xr:uid="{00000000-0005-0000-0000-00000C0D0000}"/>
    <cellStyle name="Įprastas 16 2 11" xfId="1987" xr:uid="{00000000-0005-0000-0000-00000D0D0000}"/>
    <cellStyle name="Įprastas 16 2 11 2" xfId="10179" xr:uid="{00000000-0005-0000-0000-00000E0D0000}"/>
    <cellStyle name="Įprastas 16 2 11 3" xfId="19081" xr:uid="{00000000-0005-0000-0000-00000F0D0000}"/>
    <cellStyle name="Įprastas 16 2 12" xfId="1988" xr:uid="{00000000-0005-0000-0000-0000100D0000}"/>
    <cellStyle name="Įprastas 16 2 12 2" xfId="10180" xr:uid="{00000000-0005-0000-0000-0000110D0000}"/>
    <cellStyle name="Įprastas 16 2 12 3" xfId="19082" xr:uid="{00000000-0005-0000-0000-0000120D0000}"/>
    <cellStyle name="Įprastas 16 2 13" xfId="1989" xr:uid="{00000000-0005-0000-0000-0000130D0000}"/>
    <cellStyle name="Įprastas 16 2 13 2" xfId="10181" xr:uid="{00000000-0005-0000-0000-0000140D0000}"/>
    <cellStyle name="Įprastas 16 2 13 3" xfId="19083" xr:uid="{00000000-0005-0000-0000-0000150D0000}"/>
    <cellStyle name="Įprastas 16 2 14" xfId="1990" xr:uid="{00000000-0005-0000-0000-0000160D0000}"/>
    <cellStyle name="Įprastas 16 2 14 2" xfId="10182" xr:uid="{00000000-0005-0000-0000-0000170D0000}"/>
    <cellStyle name="Įprastas 16 2 14 3" xfId="19084" xr:uid="{00000000-0005-0000-0000-0000180D0000}"/>
    <cellStyle name="Įprastas 16 2 15" xfId="1991" xr:uid="{00000000-0005-0000-0000-0000190D0000}"/>
    <cellStyle name="Įprastas 16 2 15 2" xfId="10183" xr:uid="{00000000-0005-0000-0000-00001A0D0000}"/>
    <cellStyle name="Įprastas 16 2 15 3" xfId="19085" xr:uid="{00000000-0005-0000-0000-00001B0D0000}"/>
    <cellStyle name="Įprastas 16 2 16" xfId="1992" xr:uid="{00000000-0005-0000-0000-00001C0D0000}"/>
    <cellStyle name="Įprastas 16 2 16 2" xfId="10184" xr:uid="{00000000-0005-0000-0000-00001D0D0000}"/>
    <cellStyle name="Įprastas 16 2 16 3" xfId="19086" xr:uid="{00000000-0005-0000-0000-00001E0D0000}"/>
    <cellStyle name="Įprastas 16 2 17" xfId="1993" xr:uid="{00000000-0005-0000-0000-00001F0D0000}"/>
    <cellStyle name="Įprastas 16 2 17 2" xfId="10185" xr:uid="{00000000-0005-0000-0000-0000200D0000}"/>
    <cellStyle name="Įprastas 16 2 17 3" xfId="19087" xr:uid="{00000000-0005-0000-0000-0000210D0000}"/>
    <cellStyle name="Įprastas 16 2 18" xfId="8737" xr:uid="{00000000-0005-0000-0000-0000220D0000}"/>
    <cellStyle name="Įprastas 16 2 19" xfId="17180" xr:uid="{00000000-0005-0000-0000-0000230D0000}"/>
    <cellStyle name="Įprastas 16 2 2" xfId="1994" xr:uid="{00000000-0005-0000-0000-0000240D0000}"/>
    <cellStyle name="Įprastas 16 2 2 10" xfId="1996" xr:uid="{00000000-0005-0000-0000-0000250D0000}"/>
    <cellStyle name="Įprastas 16 2 2 10 2" xfId="10186" xr:uid="{00000000-0005-0000-0000-0000260D0000}"/>
    <cellStyle name="Įprastas 16 2 2 10 3" xfId="19088" xr:uid="{00000000-0005-0000-0000-0000270D0000}"/>
    <cellStyle name="Įprastas 16 2 2 11" xfId="1999" xr:uid="{00000000-0005-0000-0000-0000280D0000}"/>
    <cellStyle name="Įprastas 16 2 2 11 2" xfId="10187" xr:uid="{00000000-0005-0000-0000-0000290D0000}"/>
    <cellStyle name="Įprastas 16 2 2 11 3" xfId="19089" xr:uid="{00000000-0005-0000-0000-00002A0D0000}"/>
    <cellStyle name="Įprastas 16 2 2 12" xfId="2002" xr:uid="{00000000-0005-0000-0000-00002B0D0000}"/>
    <cellStyle name="Įprastas 16 2 2 12 2" xfId="10188" xr:uid="{00000000-0005-0000-0000-00002C0D0000}"/>
    <cellStyle name="Įprastas 16 2 2 12 3" xfId="19090" xr:uid="{00000000-0005-0000-0000-00002D0D0000}"/>
    <cellStyle name="Įprastas 16 2 2 13" xfId="2005" xr:uid="{00000000-0005-0000-0000-00002E0D0000}"/>
    <cellStyle name="Įprastas 16 2 2 13 2" xfId="10189" xr:uid="{00000000-0005-0000-0000-00002F0D0000}"/>
    <cellStyle name="Įprastas 16 2 2 13 3" xfId="19091" xr:uid="{00000000-0005-0000-0000-0000300D0000}"/>
    <cellStyle name="Įprastas 16 2 2 14" xfId="2008" xr:uid="{00000000-0005-0000-0000-0000310D0000}"/>
    <cellStyle name="Įprastas 16 2 2 14 2" xfId="10190" xr:uid="{00000000-0005-0000-0000-0000320D0000}"/>
    <cellStyle name="Įprastas 16 2 2 14 3" xfId="19092" xr:uid="{00000000-0005-0000-0000-0000330D0000}"/>
    <cellStyle name="Įprastas 16 2 2 15" xfId="2011" xr:uid="{00000000-0005-0000-0000-0000340D0000}"/>
    <cellStyle name="Įprastas 16 2 2 15 2" xfId="10191" xr:uid="{00000000-0005-0000-0000-0000350D0000}"/>
    <cellStyle name="Įprastas 16 2 2 15 3" xfId="19093" xr:uid="{00000000-0005-0000-0000-0000360D0000}"/>
    <cellStyle name="Įprastas 16 2 2 16" xfId="2013" xr:uid="{00000000-0005-0000-0000-0000370D0000}"/>
    <cellStyle name="Įprastas 16 2 2 16 2" xfId="10192" xr:uid="{00000000-0005-0000-0000-0000380D0000}"/>
    <cellStyle name="Įprastas 16 2 2 16 3" xfId="19094" xr:uid="{00000000-0005-0000-0000-0000390D0000}"/>
    <cellStyle name="Įprastas 16 2 2 17" xfId="8944" xr:uid="{00000000-0005-0000-0000-00003A0D0000}"/>
    <cellStyle name="Įprastas 16 2 2 18" xfId="17382" xr:uid="{00000000-0005-0000-0000-00003B0D0000}"/>
    <cellStyle name="Įprastas 16 2 2 2" xfId="2015" xr:uid="{00000000-0005-0000-0000-00003C0D0000}"/>
    <cellStyle name="Įprastas 16 2 2 2 2" xfId="10193" xr:uid="{00000000-0005-0000-0000-00003D0D0000}"/>
    <cellStyle name="Įprastas 16 2 2 2 3" xfId="17830" xr:uid="{00000000-0005-0000-0000-00003E0D0000}"/>
    <cellStyle name="Įprastas 16 2 2 3" xfId="2016" xr:uid="{00000000-0005-0000-0000-00003F0D0000}"/>
    <cellStyle name="Įprastas 16 2 2 3 2" xfId="10194" xr:uid="{00000000-0005-0000-0000-0000400D0000}"/>
    <cellStyle name="Įprastas 16 2 2 3 3" xfId="19095" xr:uid="{00000000-0005-0000-0000-0000410D0000}"/>
    <cellStyle name="Įprastas 16 2 2 4" xfId="2017" xr:uid="{00000000-0005-0000-0000-0000420D0000}"/>
    <cellStyle name="Įprastas 16 2 2 4 2" xfId="10195" xr:uid="{00000000-0005-0000-0000-0000430D0000}"/>
    <cellStyle name="Įprastas 16 2 2 4 3" xfId="19096" xr:uid="{00000000-0005-0000-0000-0000440D0000}"/>
    <cellStyle name="Įprastas 16 2 2 5" xfId="2018" xr:uid="{00000000-0005-0000-0000-0000450D0000}"/>
    <cellStyle name="Įprastas 16 2 2 5 2" xfId="10196" xr:uid="{00000000-0005-0000-0000-0000460D0000}"/>
    <cellStyle name="Įprastas 16 2 2 5 3" xfId="19097" xr:uid="{00000000-0005-0000-0000-0000470D0000}"/>
    <cellStyle name="Įprastas 16 2 2 6" xfId="2019" xr:uid="{00000000-0005-0000-0000-0000480D0000}"/>
    <cellStyle name="Įprastas 16 2 2 6 2" xfId="10197" xr:uid="{00000000-0005-0000-0000-0000490D0000}"/>
    <cellStyle name="Įprastas 16 2 2 6 3" xfId="19098" xr:uid="{00000000-0005-0000-0000-00004A0D0000}"/>
    <cellStyle name="Įprastas 16 2 2 7" xfId="2020" xr:uid="{00000000-0005-0000-0000-00004B0D0000}"/>
    <cellStyle name="Įprastas 16 2 2 7 2" xfId="10198" xr:uid="{00000000-0005-0000-0000-00004C0D0000}"/>
    <cellStyle name="Įprastas 16 2 2 7 3" xfId="19099" xr:uid="{00000000-0005-0000-0000-00004D0D0000}"/>
    <cellStyle name="Įprastas 16 2 2 8" xfId="2021" xr:uid="{00000000-0005-0000-0000-00004E0D0000}"/>
    <cellStyle name="Įprastas 16 2 2 8 2" xfId="10199" xr:uid="{00000000-0005-0000-0000-00004F0D0000}"/>
    <cellStyle name="Įprastas 16 2 2 8 3" xfId="19100" xr:uid="{00000000-0005-0000-0000-0000500D0000}"/>
    <cellStyle name="Įprastas 16 2 2 9" xfId="2022" xr:uid="{00000000-0005-0000-0000-0000510D0000}"/>
    <cellStyle name="Įprastas 16 2 2 9 2" xfId="10200" xr:uid="{00000000-0005-0000-0000-0000520D0000}"/>
    <cellStyle name="Įprastas 16 2 2 9 3" xfId="19101" xr:uid="{00000000-0005-0000-0000-0000530D0000}"/>
    <cellStyle name="Įprastas 16 2 3" xfId="2023" xr:uid="{00000000-0005-0000-0000-0000540D0000}"/>
    <cellStyle name="Įprastas 16 2 3 2" xfId="10201" xr:uid="{00000000-0005-0000-0000-0000550D0000}"/>
    <cellStyle name="Įprastas 16 2 3 3" xfId="17711" xr:uid="{00000000-0005-0000-0000-0000560D0000}"/>
    <cellStyle name="Įprastas 16 2 4" xfId="2024" xr:uid="{00000000-0005-0000-0000-0000570D0000}"/>
    <cellStyle name="Įprastas 16 2 4 2" xfId="10202" xr:uid="{00000000-0005-0000-0000-0000580D0000}"/>
    <cellStyle name="Įprastas 16 2 4 3" xfId="19102" xr:uid="{00000000-0005-0000-0000-0000590D0000}"/>
    <cellStyle name="Įprastas 16 2 5" xfId="2025" xr:uid="{00000000-0005-0000-0000-00005A0D0000}"/>
    <cellStyle name="Įprastas 16 2 5 2" xfId="10203" xr:uid="{00000000-0005-0000-0000-00005B0D0000}"/>
    <cellStyle name="Įprastas 16 2 5 3" xfId="19103" xr:uid="{00000000-0005-0000-0000-00005C0D0000}"/>
    <cellStyle name="Įprastas 16 2 6" xfId="2026" xr:uid="{00000000-0005-0000-0000-00005D0D0000}"/>
    <cellStyle name="Įprastas 16 2 6 2" xfId="10204" xr:uid="{00000000-0005-0000-0000-00005E0D0000}"/>
    <cellStyle name="Įprastas 16 2 6 3" xfId="19104" xr:uid="{00000000-0005-0000-0000-00005F0D0000}"/>
    <cellStyle name="Įprastas 16 2 7" xfId="2027" xr:uid="{00000000-0005-0000-0000-0000600D0000}"/>
    <cellStyle name="Įprastas 16 2 7 2" xfId="10205" xr:uid="{00000000-0005-0000-0000-0000610D0000}"/>
    <cellStyle name="Įprastas 16 2 7 3" xfId="19105" xr:uid="{00000000-0005-0000-0000-0000620D0000}"/>
    <cellStyle name="Įprastas 16 2 8" xfId="2028" xr:uid="{00000000-0005-0000-0000-0000630D0000}"/>
    <cellStyle name="Įprastas 16 2 8 2" xfId="10206" xr:uid="{00000000-0005-0000-0000-0000640D0000}"/>
    <cellStyle name="Įprastas 16 2 8 3" xfId="19106" xr:uid="{00000000-0005-0000-0000-0000650D0000}"/>
    <cellStyle name="Įprastas 16 2 9" xfId="2029" xr:uid="{00000000-0005-0000-0000-0000660D0000}"/>
    <cellStyle name="Įprastas 16 2 9 2" xfId="10207" xr:uid="{00000000-0005-0000-0000-0000670D0000}"/>
    <cellStyle name="Įprastas 16 2 9 3" xfId="19107" xr:uid="{00000000-0005-0000-0000-0000680D0000}"/>
    <cellStyle name="Įprastas 16 20" xfId="1977" xr:uid="{00000000-0005-0000-0000-0000690D0000}"/>
    <cellStyle name="Įprastas 16 21" xfId="8632" xr:uid="{00000000-0005-0000-0000-00006A0D0000}"/>
    <cellStyle name="Įprastas 16 22" xfId="17083" xr:uid="{00000000-0005-0000-0000-00006B0D0000}"/>
    <cellStyle name="Įprastas 16 3" xfId="2030" xr:uid="{00000000-0005-0000-0000-00006C0D0000}"/>
    <cellStyle name="Įprastas 16 3 10" xfId="2033" xr:uid="{00000000-0005-0000-0000-00006D0D0000}"/>
    <cellStyle name="Įprastas 16 3 10 2" xfId="10208" xr:uid="{00000000-0005-0000-0000-00006E0D0000}"/>
    <cellStyle name="Įprastas 16 3 10 3" xfId="19108" xr:uid="{00000000-0005-0000-0000-00006F0D0000}"/>
    <cellStyle name="Įprastas 16 3 11" xfId="2034" xr:uid="{00000000-0005-0000-0000-0000700D0000}"/>
    <cellStyle name="Įprastas 16 3 11 2" xfId="10209" xr:uid="{00000000-0005-0000-0000-0000710D0000}"/>
    <cellStyle name="Įprastas 16 3 11 3" xfId="19109" xr:uid="{00000000-0005-0000-0000-0000720D0000}"/>
    <cellStyle name="Įprastas 16 3 12" xfId="2037" xr:uid="{00000000-0005-0000-0000-0000730D0000}"/>
    <cellStyle name="Įprastas 16 3 12 2" xfId="10210" xr:uid="{00000000-0005-0000-0000-0000740D0000}"/>
    <cellStyle name="Įprastas 16 3 12 3" xfId="19110" xr:uid="{00000000-0005-0000-0000-0000750D0000}"/>
    <cellStyle name="Įprastas 16 3 13" xfId="2039" xr:uid="{00000000-0005-0000-0000-0000760D0000}"/>
    <cellStyle name="Įprastas 16 3 13 2" xfId="10211" xr:uid="{00000000-0005-0000-0000-0000770D0000}"/>
    <cellStyle name="Įprastas 16 3 13 3" xfId="19111" xr:uid="{00000000-0005-0000-0000-0000780D0000}"/>
    <cellStyle name="Įprastas 16 3 14" xfId="2041" xr:uid="{00000000-0005-0000-0000-0000790D0000}"/>
    <cellStyle name="Įprastas 16 3 14 2" xfId="10212" xr:uid="{00000000-0005-0000-0000-00007A0D0000}"/>
    <cellStyle name="Įprastas 16 3 14 3" xfId="19112" xr:uid="{00000000-0005-0000-0000-00007B0D0000}"/>
    <cellStyle name="Įprastas 16 3 15" xfId="2043" xr:uid="{00000000-0005-0000-0000-00007C0D0000}"/>
    <cellStyle name="Įprastas 16 3 15 2" xfId="10213" xr:uid="{00000000-0005-0000-0000-00007D0D0000}"/>
    <cellStyle name="Įprastas 16 3 15 3" xfId="19113" xr:uid="{00000000-0005-0000-0000-00007E0D0000}"/>
    <cellStyle name="Įprastas 16 3 16" xfId="2046" xr:uid="{00000000-0005-0000-0000-00007F0D0000}"/>
    <cellStyle name="Įprastas 16 3 16 2" xfId="10214" xr:uid="{00000000-0005-0000-0000-0000800D0000}"/>
    <cellStyle name="Įprastas 16 3 16 3" xfId="19114" xr:uid="{00000000-0005-0000-0000-0000810D0000}"/>
    <cellStyle name="Įprastas 16 3 17" xfId="8847" xr:uid="{00000000-0005-0000-0000-0000820D0000}"/>
    <cellStyle name="Įprastas 16 3 18" xfId="17285" xr:uid="{00000000-0005-0000-0000-0000830D0000}"/>
    <cellStyle name="Įprastas 16 3 2" xfId="2047" xr:uid="{00000000-0005-0000-0000-0000840D0000}"/>
    <cellStyle name="Įprastas 16 3 2 2" xfId="10215" xr:uid="{00000000-0005-0000-0000-0000850D0000}"/>
    <cellStyle name="Įprastas 16 3 2 3" xfId="17831" xr:uid="{00000000-0005-0000-0000-0000860D0000}"/>
    <cellStyle name="Įprastas 16 3 3" xfId="2048" xr:uid="{00000000-0005-0000-0000-0000870D0000}"/>
    <cellStyle name="Įprastas 16 3 3 2" xfId="10216" xr:uid="{00000000-0005-0000-0000-0000880D0000}"/>
    <cellStyle name="Įprastas 16 3 3 3" xfId="19115" xr:uid="{00000000-0005-0000-0000-0000890D0000}"/>
    <cellStyle name="Įprastas 16 3 4" xfId="1190" xr:uid="{00000000-0005-0000-0000-00008A0D0000}"/>
    <cellStyle name="Įprastas 16 3 4 2" xfId="10217" xr:uid="{00000000-0005-0000-0000-00008B0D0000}"/>
    <cellStyle name="Įprastas 16 3 4 3" xfId="19116" xr:uid="{00000000-0005-0000-0000-00008C0D0000}"/>
    <cellStyle name="Įprastas 16 3 5" xfId="1192" xr:uid="{00000000-0005-0000-0000-00008D0D0000}"/>
    <cellStyle name="Įprastas 16 3 5 2" xfId="10218" xr:uid="{00000000-0005-0000-0000-00008E0D0000}"/>
    <cellStyle name="Įprastas 16 3 5 3" xfId="19117" xr:uid="{00000000-0005-0000-0000-00008F0D0000}"/>
    <cellStyle name="Įprastas 16 3 6" xfId="1194" xr:uid="{00000000-0005-0000-0000-0000900D0000}"/>
    <cellStyle name="Įprastas 16 3 6 2" xfId="10219" xr:uid="{00000000-0005-0000-0000-0000910D0000}"/>
    <cellStyle name="Įprastas 16 3 6 3" xfId="19118" xr:uid="{00000000-0005-0000-0000-0000920D0000}"/>
    <cellStyle name="Įprastas 16 3 7" xfId="1196" xr:uid="{00000000-0005-0000-0000-0000930D0000}"/>
    <cellStyle name="Įprastas 16 3 7 2" xfId="10220" xr:uid="{00000000-0005-0000-0000-0000940D0000}"/>
    <cellStyle name="Įprastas 16 3 7 3" xfId="19119" xr:uid="{00000000-0005-0000-0000-0000950D0000}"/>
    <cellStyle name="Įprastas 16 3 8" xfId="1198" xr:uid="{00000000-0005-0000-0000-0000960D0000}"/>
    <cellStyle name="Įprastas 16 3 8 2" xfId="10221" xr:uid="{00000000-0005-0000-0000-0000970D0000}"/>
    <cellStyle name="Įprastas 16 3 8 3" xfId="19120" xr:uid="{00000000-0005-0000-0000-0000980D0000}"/>
    <cellStyle name="Įprastas 16 3 9" xfId="1200" xr:uid="{00000000-0005-0000-0000-0000990D0000}"/>
    <cellStyle name="Įprastas 16 3 9 2" xfId="10222" xr:uid="{00000000-0005-0000-0000-00009A0D0000}"/>
    <cellStyle name="Įprastas 16 3 9 3" xfId="19121" xr:uid="{00000000-0005-0000-0000-00009B0D0000}"/>
    <cellStyle name="Įprastas 16 4" xfId="2049" xr:uid="{00000000-0005-0000-0000-00009C0D0000}"/>
    <cellStyle name="Įprastas 16 4 10" xfId="2052" xr:uid="{00000000-0005-0000-0000-00009D0D0000}"/>
    <cellStyle name="Įprastas 16 4 10 2" xfId="10223" xr:uid="{00000000-0005-0000-0000-00009E0D0000}"/>
    <cellStyle name="Įprastas 16 4 10 3" xfId="19122" xr:uid="{00000000-0005-0000-0000-00009F0D0000}"/>
    <cellStyle name="Įprastas 16 4 11" xfId="2053" xr:uid="{00000000-0005-0000-0000-0000A00D0000}"/>
    <cellStyle name="Įprastas 16 4 11 2" xfId="10224" xr:uid="{00000000-0005-0000-0000-0000A10D0000}"/>
    <cellStyle name="Įprastas 16 4 11 3" xfId="19123" xr:uid="{00000000-0005-0000-0000-0000A20D0000}"/>
    <cellStyle name="Įprastas 16 4 12" xfId="2057" xr:uid="{00000000-0005-0000-0000-0000A30D0000}"/>
    <cellStyle name="Įprastas 16 4 12 2" xfId="10225" xr:uid="{00000000-0005-0000-0000-0000A40D0000}"/>
    <cellStyle name="Įprastas 16 4 12 3" xfId="19124" xr:uid="{00000000-0005-0000-0000-0000A50D0000}"/>
    <cellStyle name="Įprastas 16 4 13" xfId="2059" xr:uid="{00000000-0005-0000-0000-0000A60D0000}"/>
    <cellStyle name="Įprastas 16 4 13 2" xfId="10226" xr:uid="{00000000-0005-0000-0000-0000A70D0000}"/>
    <cellStyle name="Įprastas 16 4 13 3" xfId="19125" xr:uid="{00000000-0005-0000-0000-0000A80D0000}"/>
    <cellStyle name="Įprastas 16 4 14" xfId="2061" xr:uid="{00000000-0005-0000-0000-0000A90D0000}"/>
    <cellStyle name="Įprastas 16 4 14 2" xfId="10227" xr:uid="{00000000-0005-0000-0000-0000AA0D0000}"/>
    <cellStyle name="Įprastas 16 4 14 3" xfId="19126" xr:uid="{00000000-0005-0000-0000-0000AB0D0000}"/>
    <cellStyle name="Įprastas 16 4 15" xfId="2063" xr:uid="{00000000-0005-0000-0000-0000AC0D0000}"/>
    <cellStyle name="Įprastas 16 4 15 2" xfId="10228" xr:uid="{00000000-0005-0000-0000-0000AD0D0000}"/>
    <cellStyle name="Įprastas 16 4 15 3" xfId="19127" xr:uid="{00000000-0005-0000-0000-0000AE0D0000}"/>
    <cellStyle name="Įprastas 16 4 16" xfId="2065" xr:uid="{00000000-0005-0000-0000-0000AF0D0000}"/>
    <cellStyle name="Įprastas 16 4 16 2" xfId="10229" xr:uid="{00000000-0005-0000-0000-0000B00D0000}"/>
    <cellStyle name="Įprastas 16 4 16 3" xfId="19128" xr:uid="{00000000-0005-0000-0000-0000B10D0000}"/>
    <cellStyle name="Įprastas 16 4 17" xfId="9050" xr:uid="{00000000-0005-0000-0000-0000B20D0000}"/>
    <cellStyle name="Įprastas 16 4 18" xfId="17487" xr:uid="{00000000-0005-0000-0000-0000B30D0000}"/>
    <cellStyle name="Įprastas 16 4 2" xfId="2066" xr:uid="{00000000-0005-0000-0000-0000B40D0000}"/>
    <cellStyle name="Įprastas 16 4 2 2" xfId="10230" xr:uid="{00000000-0005-0000-0000-0000B50D0000}"/>
    <cellStyle name="Įprastas 16 4 2 3" xfId="17832" xr:uid="{00000000-0005-0000-0000-0000B60D0000}"/>
    <cellStyle name="Įprastas 16 4 3" xfId="2067" xr:uid="{00000000-0005-0000-0000-0000B70D0000}"/>
    <cellStyle name="Įprastas 16 4 3 2" xfId="10231" xr:uid="{00000000-0005-0000-0000-0000B80D0000}"/>
    <cellStyle name="Įprastas 16 4 3 3" xfId="19129" xr:uid="{00000000-0005-0000-0000-0000B90D0000}"/>
    <cellStyle name="Įprastas 16 4 4" xfId="2068" xr:uid="{00000000-0005-0000-0000-0000BA0D0000}"/>
    <cellStyle name="Įprastas 16 4 4 2" xfId="10232" xr:uid="{00000000-0005-0000-0000-0000BB0D0000}"/>
    <cellStyle name="Įprastas 16 4 4 3" xfId="19130" xr:uid="{00000000-0005-0000-0000-0000BC0D0000}"/>
    <cellStyle name="Įprastas 16 4 5" xfId="2070" xr:uid="{00000000-0005-0000-0000-0000BD0D0000}"/>
    <cellStyle name="Įprastas 16 4 5 2" xfId="10233" xr:uid="{00000000-0005-0000-0000-0000BE0D0000}"/>
    <cellStyle name="Įprastas 16 4 5 3" xfId="19131" xr:uid="{00000000-0005-0000-0000-0000BF0D0000}"/>
    <cellStyle name="Įprastas 16 4 6" xfId="2072" xr:uid="{00000000-0005-0000-0000-0000C00D0000}"/>
    <cellStyle name="Įprastas 16 4 6 2" xfId="10234" xr:uid="{00000000-0005-0000-0000-0000C10D0000}"/>
    <cellStyle name="Įprastas 16 4 6 3" xfId="19132" xr:uid="{00000000-0005-0000-0000-0000C20D0000}"/>
    <cellStyle name="Įprastas 16 4 7" xfId="2074" xr:uid="{00000000-0005-0000-0000-0000C30D0000}"/>
    <cellStyle name="Įprastas 16 4 7 2" xfId="10235" xr:uid="{00000000-0005-0000-0000-0000C40D0000}"/>
    <cellStyle name="Įprastas 16 4 7 3" xfId="19133" xr:uid="{00000000-0005-0000-0000-0000C50D0000}"/>
    <cellStyle name="Įprastas 16 4 8" xfId="2076" xr:uid="{00000000-0005-0000-0000-0000C60D0000}"/>
    <cellStyle name="Įprastas 16 4 8 2" xfId="10236" xr:uid="{00000000-0005-0000-0000-0000C70D0000}"/>
    <cellStyle name="Įprastas 16 4 8 3" xfId="19134" xr:uid="{00000000-0005-0000-0000-0000C80D0000}"/>
    <cellStyle name="Įprastas 16 4 9" xfId="2078" xr:uid="{00000000-0005-0000-0000-0000C90D0000}"/>
    <cellStyle name="Įprastas 16 4 9 2" xfId="10237" xr:uid="{00000000-0005-0000-0000-0000CA0D0000}"/>
    <cellStyle name="Įprastas 16 4 9 3" xfId="19135" xr:uid="{00000000-0005-0000-0000-0000CB0D0000}"/>
    <cellStyle name="Įprastas 16 5" xfId="2079" xr:uid="{00000000-0005-0000-0000-0000CC0D0000}"/>
    <cellStyle name="Įprastas 16 5 2" xfId="10238" xr:uid="{00000000-0005-0000-0000-0000CD0D0000}"/>
    <cellStyle name="Įprastas 16 5 3" xfId="17614" xr:uid="{00000000-0005-0000-0000-0000CE0D0000}"/>
    <cellStyle name="Įprastas 16 6" xfId="2082" xr:uid="{00000000-0005-0000-0000-0000CF0D0000}"/>
    <cellStyle name="Įprastas 16 6 2" xfId="10239" xr:uid="{00000000-0005-0000-0000-0000D00D0000}"/>
    <cellStyle name="Įprastas 16 6 3" xfId="19136" xr:uid="{00000000-0005-0000-0000-0000D10D0000}"/>
    <cellStyle name="Įprastas 16 7" xfId="2085" xr:uid="{00000000-0005-0000-0000-0000D20D0000}"/>
    <cellStyle name="Įprastas 16 7 2" xfId="10240" xr:uid="{00000000-0005-0000-0000-0000D30D0000}"/>
    <cellStyle name="Įprastas 16 7 3" xfId="19137" xr:uid="{00000000-0005-0000-0000-0000D40D0000}"/>
    <cellStyle name="Įprastas 16 8" xfId="2088" xr:uid="{00000000-0005-0000-0000-0000D50D0000}"/>
    <cellStyle name="Įprastas 16 8 2" xfId="10241" xr:uid="{00000000-0005-0000-0000-0000D60D0000}"/>
    <cellStyle name="Įprastas 16 8 3" xfId="19138" xr:uid="{00000000-0005-0000-0000-0000D70D0000}"/>
    <cellStyle name="Įprastas 16 9" xfId="2090" xr:uid="{00000000-0005-0000-0000-0000D80D0000}"/>
    <cellStyle name="Įprastas 16 9 2" xfId="10242" xr:uid="{00000000-0005-0000-0000-0000D90D0000}"/>
    <cellStyle name="Įprastas 16 9 3" xfId="19139" xr:uid="{00000000-0005-0000-0000-0000DA0D0000}"/>
    <cellStyle name="Įprastas 17" xfId="2093" xr:uid="{00000000-0005-0000-0000-0000DB0D0000}"/>
    <cellStyle name="Įprastas 17 10" xfId="578" xr:uid="{00000000-0005-0000-0000-0000DC0D0000}"/>
    <cellStyle name="Įprastas 17 10 2" xfId="10243" xr:uid="{00000000-0005-0000-0000-0000DD0D0000}"/>
    <cellStyle name="Įprastas 17 10 3" xfId="19140" xr:uid="{00000000-0005-0000-0000-0000DE0D0000}"/>
    <cellStyle name="Įprastas 17 11" xfId="2096" xr:uid="{00000000-0005-0000-0000-0000DF0D0000}"/>
    <cellStyle name="Įprastas 17 11 2" xfId="10244" xr:uid="{00000000-0005-0000-0000-0000E00D0000}"/>
    <cellStyle name="Įprastas 17 11 3" xfId="19141" xr:uid="{00000000-0005-0000-0000-0000E10D0000}"/>
    <cellStyle name="Įprastas 17 12" xfId="2097" xr:uid="{00000000-0005-0000-0000-0000E20D0000}"/>
    <cellStyle name="Įprastas 17 12 2" xfId="10245" xr:uid="{00000000-0005-0000-0000-0000E30D0000}"/>
    <cellStyle name="Įprastas 17 12 3" xfId="19142" xr:uid="{00000000-0005-0000-0000-0000E40D0000}"/>
    <cellStyle name="Įprastas 17 13" xfId="2098" xr:uid="{00000000-0005-0000-0000-0000E50D0000}"/>
    <cellStyle name="Įprastas 17 13 2" xfId="10246" xr:uid="{00000000-0005-0000-0000-0000E60D0000}"/>
    <cellStyle name="Įprastas 17 13 3" xfId="19143" xr:uid="{00000000-0005-0000-0000-0000E70D0000}"/>
    <cellStyle name="Įprastas 17 14" xfId="2099" xr:uid="{00000000-0005-0000-0000-0000E80D0000}"/>
    <cellStyle name="Įprastas 17 14 2" xfId="10247" xr:uid="{00000000-0005-0000-0000-0000E90D0000}"/>
    <cellStyle name="Įprastas 17 14 3" xfId="19144" xr:uid="{00000000-0005-0000-0000-0000EA0D0000}"/>
    <cellStyle name="Įprastas 17 15" xfId="2100" xr:uid="{00000000-0005-0000-0000-0000EB0D0000}"/>
    <cellStyle name="Įprastas 17 15 2" xfId="10248" xr:uid="{00000000-0005-0000-0000-0000EC0D0000}"/>
    <cellStyle name="Įprastas 17 15 3" xfId="19145" xr:uid="{00000000-0005-0000-0000-0000ED0D0000}"/>
    <cellStyle name="Įprastas 17 16" xfId="2102" xr:uid="{00000000-0005-0000-0000-0000EE0D0000}"/>
    <cellStyle name="Įprastas 17 16 2" xfId="10249" xr:uid="{00000000-0005-0000-0000-0000EF0D0000}"/>
    <cellStyle name="Įprastas 17 16 3" xfId="19146" xr:uid="{00000000-0005-0000-0000-0000F00D0000}"/>
    <cellStyle name="Įprastas 17 17" xfId="1250" xr:uid="{00000000-0005-0000-0000-0000F10D0000}"/>
    <cellStyle name="Įprastas 17 17 2" xfId="10250" xr:uid="{00000000-0005-0000-0000-0000F20D0000}"/>
    <cellStyle name="Įprastas 17 17 3" xfId="19147" xr:uid="{00000000-0005-0000-0000-0000F30D0000}"/>
    <cellStyle name="Įprastas 17 18" xfId="1253" xr:uid="{00000000-0005-0000-0000-0000F40D0000}"/>
    <cellStyle name="Įprastas 17 18 2" xfId="10251" xr:uid="{00000000-0005-0000-0000-0000F50D0000}"/>
    <cellStyle name="Įprastas 17 18 3" xfId="19148" xr:uid="{00000000-0005-0000-0000-0000F60D0000}"/>
    <cellStyle name="Įprastas 17 19" xfId="1256" xr:uid="{00000000-0005-0000-0000-0000F70D0000}"/>
    <cellStyle name="Įprastas 17 19 2" xfId="10252" xr:uid="{00000000-0005-0000-0000-0000F80D0000}"/>
    <cellStyle name="Įprastas 17 19 3" xfId="19149" xr:uid="{00000000-0005-0000-0000-0000F90D0000}"/>
    <cellStyle name="Įprastas 17 2" xfId="2104" xr:uid="{00000000-0005-0000-0000-0000FA0D0000}"/>
    <cellStyle name="Įprastas 17 2 10" xfId="1439" xr:uid="{00000000-0005-0000-0000-0000FB0D0000}"/>
    <cellStyle name="Įprastas 17 2 10 2" xfId="10253" xr:uid="{00000000-0005-0000-0000-0000FC0D0000}"/>
    <cellStyle name="Įprastas 17 2 10 3" xfId="19150" xr:uid="{00000000-0005-0000-0000-0000FD0D0000}"/>
    <cellStyle name="Įprastas 17 2 11" xfId="1442" xr:uid="{00000000-0005-0000-0000-0000FE0D0000}"/>
    <cellStyle name="Įprastas 17 2 11 2" xfId="10254" xr:uid="{00000000-0005-0000-0000-0000FF0D0000}"/>
    <cellStyle name="Įprastas 17 2 11 3" xfId="19151" xr:uid="{00000000-0005-0000-0000-0000000E0000}"/>
    <cellStyle name="Įprastas 17 2 12" xfId="1445" xr:uid="{00000000-0005-0000-0000-0000010E0000}"/>
    <cellStyle name="Įprastas 17 2 12 2" xfId="10255" xr:uid="{00000000-0005-0000-0000-0000020E0000}"/>
    <cellStyle name="Įprastas 17 2 12 3" xfId="19152" xr:uid="{00000000-0005-0000-0000-0000030E0000}"/>
    <cellStyle name="Įprastas 17 2 13" xfId="1448" xr:uid="{00000000-0005-0000-0000-0000040E0000}"/>
    <cellStyle name="Įprastas 17 2 13 2" xfId="10256" xr:uid="{00000000-0005-0000-0000-0000050E0000}"/>
    <cellStyle name="Įprastas 17 2 13 3" xfId="19153" xr:uid="{00000000-0005-0000-0000-0000060E0000}"/>
    <cellStyle name="Įprastas 17 2 14" xfId="1451" xr:uid="{00000000-0005-0000-0000-0000070E0000}"/>
    <cellStyle name="Įprastas 17 2 14 2" xfId="10257" xr:uid="{00000000-0005-0000-0000-0000080E0000}"/>
    <cellStyle name="Įprastas 17 2 14 3" xfId="19154" xr:uid="{00000000-0005-0000-0000-0000090E0000}"/>
    <cellStyle name="Įprastas 17 2 15" xfId="1454" xr:uid="{00000000-0005-0000-0000-00000A0E0000}"/>
    <cellStyle name="Įprastas 17 2 15 2" xfId="10258" xr:uid="{00000000-0005-0000-0000-00000B0E0000}"/>
    <cellStyle name="Įprastas 17 2 15 3" xfId="19155" xr:uid="{00000000-0005-0000-0000-00000C0E0000}"/>
    <cellStyle name="Įprastas 17 2 16" xfId="2105" xr:uid="{00000000-0005-0000-0000-00000D0E0000}"/>
    <cellStyle name="Įprastas 17 2 16 2" xfId="10259" xr:uid="{00000000-0005-0000-0000-00000E0E0000}"/>
    <cellStyle name="Įprastas 17 2 16 3" xfId="19156" xr:uid="{00000000-0005-0000-0000-00000F0E0000}"/>
    <cellStyle name="Įprastas 17 2 17" xfId="2106" xr:uid="{00000000-0005-0000-0000-0000100E0000}"/>
    <cellStyle name="Įprastas 17 2 17 2" xfId="10260" xr:uid="{00000000-0005-0000-0000-0000110E0000}"/>
    <cellStyle name="Įprastas 17 2 17 3" xfId="19157" xr:uid="{00000000-0005-0000-0000-0000120E0000}"/>
    <cellStyle name="Įprastas 17 2 18" xfId="8780" xr:uid="{00000000-0005-0000-0000-0000130E0000}"/>
    <cellStyle name="Įprastas 17 2 19" xfId="17223" xr:uid="{00000000-0005-0000-0000-0000140E0000}"/>
    <cellStyle name="Įprastas 17 2 2" xfId="2109" xr:uid="{00000000-0005-0000-0000-0000150E0000}"/>
    <cellStyle name="Įprastas 17 2 2 10" xfId="2110" xr:uid="{00000000-0005-0000-0000-0000160E0000}"/>
    <cellStyle name="Įprastas 17 2 2 10 2" xfId="10261" xr:uid="{00000000-0005-0000-0000-0000170E0000}"/>
    <cellStyle name="Įprastas 17 2 2 10 3" xfId="19158" xr:uid="{00000000-0005-0000-0000-0000180E0000}"/>
    <cellStyle name="Įprastas 17 2 2 11" xfId="2112" xr:uid="{00000000-0005-0000-0000-0000190E0000}"/>
    <cellStyle name="Įprastas 17 2 2 11 2" xfId="10262" xr:uid="{00000000-0005-0000-0000-00001A0E0000}"/>
    <cellStyle name="Įprastas 17 2 2 11 3" xfId="19159" xr:uid="{00000000-0005-0000-0000-00001B0E0000}"/>
    <cellStyle name="Įprastas 17 2 2 12" xfId="2116" xr:uid="{00000000-0005-0000-0000-00001C0E0000}"/>
    <cellStyle name="Įprastas 17 2 2 12 2" xfId="10263" xr:uid="{00000000-0005-0000-0000-00001D0E0000}"/>
    <cellStyle name="Įprastas 17 2 2 12 3" xfId="19160" xr:uid="{00000000-0005-0000-0000-00001E0E0000}"/>
    <cellStyle name="Įprastas 17 2 2 13" xfId="2120" xr:uid="{00000000-0005-0000-0000-00001F0E0000}"/>
    <cellStyle name="Įprastas 17 2 2 13 2" xfId="10264" xr:uid="{00000000-0005-0000-0000-0000200E0000}"/>
    <cellStyle name="Įprastas 17 2 2 13 3" xfId="19161" xr:uid="{00000000-0005-0000-0000-0000210E0000}"/>
    <cellStyle name="Įprastas 17 2 2 14" xfId="2123" xr:uid="{00000000-0005-0000-0000-0000220E0000}"/>
    <cellStyle name="Įprastas 17 2 2 14 2" xfId="10265" xr:uid="{00000000-0005-0000-0000-0000230E0000}"/>
    <cellStyle name="Įprastas 17 2 2 14 3" xfId="19162" xr:uid="{00000000-0005-0000-0000-0000240E0000}"/>
    <cellStyle name="Įprastas 17 2 2 15" xfId="2126" xr:uid="{00000000-0005-0000-0000-0000250E0000}"/>
    <cellStyle name="Įprastas 17 2 2 15 2" xfId="10266" xr:uid="{00000000-0005-0000-0000-0000260E0000}"/>
    <cellStyle name="Įprastas 17 2 2 15 3" xfId="19163" xr:uid="{00000000-0005-0000-0000-0000270E0000}"/>
    <cellStyle name="Įprastas 17 2 2 16" xfId="2129" xr:uid="{00000000-0005-0000-0000-0000280E0000}"/>
    <cellStyle name="Įprastas 17 2 2 16 2" xfId="10267" xr:uid="{00000000-0005-0000-0000-0000290E0000}"/>
    <cellStyle name="Įprastas 17 2 2 16 3" xfId="19164" xr:uid="{00000000-0005-0000-0000-00002A0E0000}"/>
    <cellStyle name="Įprastas 17 2 2 17" xfId="8987" xr:uid="{00000000-0005-0000-0000-00002B0E0000}"/>
    <cellStyle name="Įprastas 17 2 2 18" xfId="17425" xr:uid="{00000000-0005-0000-0000-00002C0E0000}"/>
    <cellStyle name="Įprastas 17 2 2 2" xfId="2131" xr:uid="{00000000-0005-0000-0000-00002D0E0000}"/>
    <cellStyle name="Įprastas 17 2 2 2 2" xfId="10268" xr:uid="{00000000-0005-0000-0000-00002E0E0000}"/>
    <cellStyle name="Įprastas 17 2 2 2 3" xfId="17833" xr:uid="{00000000-0005-0000-0000-00002F0E0000}"/>
    <cellStyle name="Įprastas 17 2 2 3" xfId="2133" xr:uid="{00000000-0005-0000-0000-0000300E0000}"/>
    <cellStyle name="Įprastas 17 2 2 3 2" xfId="10269" xr:uid="{00000000-0005-0000-0000-0000310E0000}"/>
    <cellStyle name="Įprastas 17 2 2 3 3" xfId="19165" xr:uid="{00000000-0005-0000-0000-0000320E0000}"/>
    <cellStyle name="Įprastas 17 2 2 4" xfId="2135" xr:uid="{00000000-0005-0000-0000-0000330E0000}"/>
    <cellStyle name="Įprastas 17 2 2 4 2" xfId="10270" xr:uid="{00000000-0005-0000-0000-0000340E0000}"/>
    <cellStyle name="Įprastas 17 2 2 4 3" xfId="19166" xr:uid="{00000000-0005-0000-0000-0000350E0000}"/>
    <cellStyle name="Įprastas 17 2 2 5" xfId="2137" xr:uid="{00000000-0005-0000-0000-0000360E0000}"/>
    <cellStyle name="Įprastas 17 2 2 5 2" xfId="10271" xr:uid="{00000000-0005-0000-0000-0000370E0000}"/>
    <cellStyle name="Įprastas 17 2 2 5 3" xfId="19167" xr:uid="{00000000-0005-0000-0000-0000380E0000}"/>
    <cellStyle name="Įprastas 17 2 2 6" xfId="2139" xr:uid="{00000000-0005-0000-0000-0000390E0000}"/>
    <cellStyle name="Įprastas 17 2 2 6 2" xfId="10272" xr:uid="{00000000-0005-0000-0000-00003A0E0000}"/>
    <cellStyle name="Įprastas 17 2 2 6 3" xfId="19168" xr:uid="{00000000-0005-0000-0000-00003B0E0000}"/>
    <cellStyle name="Įprastas 17 2 2 7" xfId="2140" xr:uid="{00000000-0005-0000-0000-00003C0E0000}"/>
    <cellStyle name="Įprastas 17 2 2 7 2" xfId="10273" xr:uid="{00000000-0005-0000-0000-00003D0E0000}"/>
    <cellStyle name="Įprastas 17 2 2 7 3" xfId="19169" xr:uid="{00000000-0005-0000-0000-00003E0E0000}"/>
    <cellStyle name="Įprastas 17 2 2 8" xfId="2141" xr:uid="{00000000-0005-0000-0000-00003F0E0000}"/>
    <cellStyle name="Įprastas 17 2 2 8 2" xfId="10274" xr:uid="{00000000-0005-0000-0000-0000400E0000}"/>
    <cellStyle name="Įprastas 17 2 2 8 3" xfId="19170" xr:uid="{00000000-0005-0000-0000-0000410E0000}"/>
    <cellStyle name="Įprastas 17 2 2 9" xfId="2142" xr:uid="{00000000-0005-0000-0000-0000420E0000}"/>
    <cellStyle name="Įprastas 17 2 2 9 2" xfId="10275" xr:uid="{00000000-0005-0000-0000-0000430E0000}"/>
    <cellStyle name="Įprastas 17 2 2 9 3" xfId="19171" xr:uid="{00000000-0005-0000-0000-0000440E0000}"/>
    <cellStyle name="Įprastas 17 2 3" xfId="2145" xr:uid="{00000000-0005-0000-0000-0000450E0000}"/>
    <cellStyle name="Įprastas 17 2 3 2" xfId="10276" xr:uid="{00000000-0005-0000-0000-0000460E0000}"/>
    <cellStyle name="Įprastas 17 2 3 3" xfId="17754" xr:uid="{00000000-0005-0000-0000-0000470E0000}"/>
    <cellStyle name="Įprastas 17 2 4" xfId="2147" xr:uid="{00000000-0005-0000-0000-0000480E0000}"/>
    <cellStyle name="Įprastas 17 2 4 2" xfId="10277" xr:uid="{00000000-0005-0000-0000-0000490E0000}"/>
    <cellStyle name="Įprastas 17 2 4 3" xfId="19172" xr:uid="{00000000-0005-0000-0000-00004A0E0000}"/>
    <cellStyle name="Įprastas 17 2 5" xfId="2149" xr:uid="{00000000-0005-0000-0000-00004B0E0000}"/>
    <cellStyle name="Įprastas 17 2 5 2" xfId="10278" xr:uid="{00000000-0005-0000-0000-00004C0E0000}"/>
    <cellStyle name="Įprastas 17 2 5 3" xfId="19173" xr:uid="{00000000-0005-0000-0000-00004D0E0000}"/>
    <cellStyle name="Įprastas 17 2 6" xfId="2150" xr:uid="{00000000-0005-0000-0000-00004E0E0000}"/>
    <cellStyle name="Įprastas 17 2 6 2" xfId="10279" xr:uid="{00000000-0005-0000-0000-00004F0E0000}"/>
    <cellStyle name="Įprastas 17 2 6 3" xfId="19174" xr:uid="{00000000-0005-0000-0000-0000500E0000}"/>
    <cellStyle name="Įprastas 17 2 7" xfId="2151" xr:uid="{00000000-0005-0000-0000-0000510E0000}"/>
    <cellStyle name="Įprastas 17 2 7 2" xfId="10280" xr:uid="{00000000-0005-0000-0000-0000520E0000}"/>
    <cellStyle name="Įprastas 17 2 7 3" xfId="19175" xr:uid="{00000000-0005-0000-0000-0000530E0000}"/>
    <cellStyle name="Įprastas 17 2 8" xfId="2154" xr:uid="{00000000-0005-0000-0000-0000540E0000}"/>
    <cellStyle name="Įprastas 17 2 8 2" xfId="10281" xr:uid="{00000000-0005-0000-0000-0000550E0000}"/>
    <cellStyle name="Įprastas 17 2 8 3" xfId="19176" xr:uid="{00000000-0005-0000-0000-0000560E0000}"/>
    <cellStyle name="Įprastas 17 2 9" xfId="2157" xr:uid="{00000000-0005-0000-0000-0000570E0000}"/>
    <cellStyle name="Įprastas 17 2 9 2" xfId="10282" xr:uid="{00000000-0005-0000-0000-0000580E0000}"/>
    <cellStyle name="Įprastas 17 2 9 3" xfId="19177" xr:uid="{00000000-0005-0000-0000-0000590E0000}"/>
    <cellStyle name="Įprastas 17 20" xfId="2101" xr:uid="{00000000-0005-0000-0000-00005A0E0000}"/>
    <cellStyle name="Įprastas 17 21" xfId="8677" xr:uid="{00000000-0005-0000-0000-00005B0E0000}"/>
    <cellStyle name="Įprastas 17 22" xfId="17126" xr:uid="{00000000-0005-0000-0000-00005C0E0000}"/>
    <cellStyle name="Įprastas 17 3" xfId="2159" xr:uid="{00000000-0005-0000-0000-00005D0E0000}"/>
    <cellStyle name="Įprastas 17 3 10" xfId="1506" xr:uid="{00000000-0005-0000-0000-00005E0E0000}"/>
    <cellStyle name="Įprastas 17 3 10 2" xfId="10283" xr:uid="{00000000-0005-0000-0000-00005F0E0000}"/>
    <cellStyle name="Įprastas 17 3 10 3" xfId="19178" xr:uid="{00000000-0005-0000-0000-0000600E0000}"/>
    <cellStyle name="Įprastas 17 3 11" xfId="1509" xr:uid="{00000000-0005-0000-0000-0000610E0000}"/>
    <cellStyle name="Įprastas 17 3 11 2" xfId="10284" xr:uid="{00000000-0005-0000-0000-0000620E0000}"/>
    <cellStyle name="Įprastas 17 3 11 3" xfId="19179" xr:uid="{00000000-0005-0000-0000-0000630E0000}"/>
    <cellStyle name="Įprastas 17 3 12" xfId="1512" xr:uid="{00000000-0005-0000-0000-0000640E0000}"/>
    <cellStyle name="Įprastas 17 3 12 2" xfId="10285" xr:uid="{00000000-0005-0000-0000-0000650E0000}"/>
    <cellStyle name="Įprastas 17 3 12 3" xfId="19180" xr:uid="{00000000-0005-0000-0000-0000660E0000}"/>
    <cellStyle name="Įprastas 17 3 13" xfId="1515" xr:uid="{00000000-0005-0000-0000-0000670E0000}"/>
    <cellStyle name="Įprastas 17 3 13 2" xfId="10286" xr:uid="{00000000-0005-0000-0000-0000680E0000}"/>
    <cellStyle name="Įprastas 17 3 13 3" xfId="19181" xr:uid="{00000000-0005-0000-0000-0000690E0000}"/>
    <cellStyle name="Įprastas 17 3 14" xfId="1518" xr:uid="{00000000-0005-0000-0000-00006A0E0000}"/>
    <cellStyle name="Įprastas 17 3 14 2" xfId="10287" xr:uid="{00000000-0005-0000-0000-00006B0E0000}"/>
    <cellStyle name="Įprastas 17 3 14 3" xfId="19182" xr:uid="{00000000-0005-0000-0000-00006C0E0000}"/>
    <cellStyle name="Įprastas 17 3 15" xfId="1948" xr:uid="{00000000-0005-0000-0000-00006D0E0000}"/>
    <cellStyle name="Įprastas 17 3 15 2" xfId="10288" xr:uid="{00000000-0005-0000-0000-00006E0E0000}"/>
    <cellStyle name="Įprastas 17 3 15 3" xfId="19183" xr:uid="{00000000-0005-0000-0000-00006F0E0000}"/>
    <cellStyle name="Įprastas 17 3 16" xfId="1950" xr:uid="{00000000-0005-0000-0000-0000700E0000}"/>
    <cellStyle name="Įprastas 17 3 16 2" xfId="10289" xr:uid="{00000000-0005-0000-0000-0000710E0000}"/>
    <cellStyle name="Įprastas 17 3 16 3" xfId="19184" xr:uid="{00000000-0005-0000-0000-0000720E0000}"/>
    <cellStyle name="Įprastas 17 3 17" xfId="8890" xr:uid="{00000000-0005-0000-0000-0000730E0000}"/>
    <cellStyle name="Įprastas 17 3 18" xfId="17328" xr:uid="{00000000-0005-0000-0000-0000740E0000}"/>
    <cellStyle name="Įprastas 17 3 2" xfId="2163" xr:uid="{00000000-0005-0000-0000-0000750E0000}"/>
    <cellStyle name="Įprastas 17 3 2 2" xfId="10290" xr:uid="{00000000-0005-0000-0000-0000760E0000}"/>
    <cellStyle name="Įprastas 17 3 2 3" xfId="17834" xr:uid="{00000000-0005-0000-0000-0000770E0000}"/>
    <cellStyle name="Įprastas 17 3 3" xfId="2167" xr:uid="{00000000-0005-0000-0000-0000780E0000}"/>
    <cellStyle name="Įprastas 17 3 3 2" xfId="10291" xr:uid="{00000000-0005-0000-0000-0000790E0000}"/>
    <cellStyle name="Įprastas 17 3 3 3" xfId="19185" xr:uid="{00000000-0005-0000-0000-00007A0E0000}"/>
    <cellStyle name="Įprastas 17 3 4" xfId="2170" xr:uid="{00000000-0005-0000-0000-00007B0E0000}"/>
    <cellStyle name="Įprastas 17 3 4 2" xfId="10292" xr:uid="{00000000-0005-0000-0000-00007C0E0000}"/>
    <cellStyle name="Įprastas 17 3 4 3" xfId="19186" xr:uid="{00000000-0005-0000-0000-00007D0E0000}"/>
    <cellStyle name="Įprastas 17 3 5" xfId="2172" xr:uid="{00000000-0005-0000-0000-00007E0E0000}"/>
    <cellStyle name="Įprastas 17 3 5 2" xfId="10293" xr:uid="{00000000-0005-0000-0000-00007F0E0000}"/>
    <cellStyle name="Įprastas 17 3 5 3" xfId="19187" xr:uid="{00000000-0005-0000-0000-0000800E0000}"/>
    <cellStyle name="Įprastas 17 3 6" xfId="2173" xr:uid="{00000000-0005-0000-0000-0000810E0000}"/>
    <cellStyle name="Įprastas 17 3 6 2" xfId="10294" xr:uid="{00000000-0005-0000-0000-0000820E0000}"/>
    <cellStyle name="Įprastas 17 3 6 3" xfId="19188" xr:uid="{00000000-0005-0000-0000-0000830E0000}"/>
    <cellStyle name="Įprastas 17 3 7" xfId="2174" xr:uid="{00000000-0005-0000-0000-0000840E0000}"/>
    <cellStyle name="Įprastas 17 3 7 2" xfId="10295" xr:uid="{00000000-0005-0000-0000-0000850E0000}"/>
    <cellStyle name="Įprastas 17 3 7 3" xfId="19189" xr:uid="{00000000-0005-0000-0000-0000860E0000}"/>
    <cellStyle name="Įprastas 17 3 8" xfId="2175" xr:uid="{00000000-0005-0000-0000-0000870E0000}"/>
    <cellStyle name="Įprastas 17 3 8 2" xfId="10296" xr:uid="{00000000-0005-0000-0000-0000880E0000}"/>
    <cellStyle name="Įprastas 17 3 8 3" xfId="19190" xr:uid="{00000000-0005-0000-0000-0000890E0000}"/>
    <cellStyle name="Įprastas 17 3 9" xfId="2176" xr:uid="{00000000-0005-0000-0000-00008A0E0000}"/>
    <cellStyle name="Įprastas 17 3 9 2" xfId="10297" xr:uid="{00000000-0005-0000-0000-00008B0E0000}"/>
    <cellStyle name="Įprastas 17 3 9 3" xfId="19191" xr:uid="{00000000-0005-0000-0000-00008C0E0000}"/>
    <cellStyle name="Įprastas 17 4" xfId="2178" xr:uid="{00000000-0005-0000-0000-00008D0E0000}"/>
    <cellStyle name="Įprastas 17 4 10" xfId="1546" xr:uid="{00000000-0005-0000-0000-00008E0E0000}"/>
    <cellStyle name="Įprastas 17 4 10 2" xfId="10298" xr:uid="{00000000-0005-0000-0000-00008F0E0000}"/>
    <cellStyle name="Įprastas 17 4 10 3" xfId="19192" xr:uid="{00000000-0005-0000-0000-0000900E0000}"/>
    <cellStyle name="Įprastas 17 4 11" xfId="1550" xr:uid="{00000000-0005-0000-0000-0000910E0000}"/>
    <cellStyle name="Įprastas 17 4 11 2" xfId="10299" xr:uid="{00000000-0005-0000-0000-0000920E0000}"/>
    <cellStyle name="Įprastas 17 4 11 3" xfId="19193" xr:uid="{00000000-0005-0000-0000-0000930E0000}"/>
    <cellStyle name="Įprastas 17 4 12" xfId="1554" xr:uid="{00000000-0005-0000-0000-0000940E0000}"/>
    <cellStyle name="Įprastas 17 4 12 2" xfId="10300" xr:uid="{00000000-0005-0000-0000-0000950E0000}"/>
    <cellStyle name="Įprastas 17 4 12 3" xfId="19194" xr:uid="{00000000-0005-0000-0000-0000960E0000}"/>
    <cellStyle name="Įprastas 17 4 13" xfId="1558" xr:uid="{00000000-0005-0000-0000-0000970E0000}"/>
    <cellStyle name="Įprastas 17 4 13 2" xfId="10301" xr:uid="{00000000-0005-0000-0000-0000980E0000}"/>
    <cellStyle name="Įprastas 17 4 13 3" xfId="19195" xr:uid="{00000000-0005-0000-0000-0000990E0000}"/>
    <cellStyle name="Įprastas 17 4 14" xfId="1562" xr:uid="{00000000-0005-0000-0000-00009A0E0000}"/>
    <cellStyle name="Įprastas 17 4 14 2" xfId="10302" xr:uid="{00000000-0005-0000-0000-00009B0E0000}"/>
    <cellStyle name="Įprastas 17 4 14 3" xfId="19196" xr:uid="{00000000-0005-0000-0000-00009C0E0000}"/>
    <cellStyle name="Įprastas 17 4 15" xfId="2181" xr:uid="{00000000-0005-0000-0000-00009D0E0000}"/>
    <cellStyle name="Įprastas 17 4 15 2" xfId="10303" xr:uid="{00000000-0005-0000-0000-00009E0E0000}"/>
    <cellStyle name="Įprastas 17 4 15 3" xfId="19197" xr:uid="{00000000-0005-0000-0000-00009F0E0000}"/>
    <cellStyle name="Įprastas 17 4 16" xfId="297" xr:uid="{00000000-0005-0000-0000-0000A00E0000}"/>
    <cellStyle name="Įprastas 17 4 16 2" xfId="10304" xr:uid="{00000000-0005-0000-0000-0000A10E0000}"/>
    <cellStyle name="Įprastas 17 4 16 3" xfId="19198" xr:uid="{00000000-0005-0000-0000-0000A20E0000}"/>
    <cellStyle name="Įprastas 17 4 17" xfId="9093" xr:uid="{00000000-0005-0000-0000-0000A30E0000}"/>
    <cellStyle name="Įprastas 17 4 18" xfId="17530" xr:uid="{00000000-0005-0000-0000-0000A40E0000}"/>
    <cellStyle name="Įprastas 17 4 2" xfId="2184" xr:uid="{00000000-0005-0000-0000-0000A50E0000}"/>
    <cellStyle name="Įprastas 17 4 2 2" xfId="10305" xr:uid="{00000000-0005-0000-0000-0000A60E0000}"/>
    <cellStyle name="Įprastas 17 4 2 3" xfId="17835" xr:uid="{00000000-0005-0000-0000-0000A70E0000}"/>
    <cellStyle name="Įprastas 17 4 3" xfId="2187" xr:uid="{00000000-0005-0000-0000-0000A80E0000}"/>
    <cellStyle name="Įprastas 17 4 3 2" xfId="10306" xr:uid="{00000000-0005-0000-0000-0000A90E0000}"/>
    <cellStyle name="Įprastas 17 4 3 3" xfId="19199" xr:uid="{00000000-0005-0000-0000-0000AA0E0000}"/>
    <cellStyle name="Įprastas 17 4 4" xfId="2190" xr:uid="{00000000-0005-0000-0000-0000AB0E0000}"/>
    <cellStyle name="Įprastas 17 4 4 2" xfId="10307" xr:uid="{00000000-0005-0000-0000-0000AC0E0000}"/>
    <cellStyle name="Įprastas 17 4 4 3" xfId="19200" xr:uid="{00000000-0005-0000-0000-0000AD0E0000}"/>
    <cellStyle name="Įprastas 17 4 5" xfId="2193" xr:uid="{00000000-0005-0000-0000-0000AE0E0000}"/>
    <cellStyle name="Įprastas 17 4 5 2" xfId="10308" xr:uid="{00000000-0005-0000-0000-0000AF0E0000}"/>
    <cellStyle name="Įprastas 17 4 5 3" xfId="19201" xr:uid="{00000000-0005-0000-0000-0000B00E0000}"/>
    <cellStyle name="Įprastas 17 4 6" xfId="2194" xr:uid="{00000000-0005-0000-0000-0000B10E0000}"/>
    <cellStyle name="Įprastas 17 4 6 2" xfId="10309" xr:uid="{00000000-0005-0000-0000-0000B20E0000}"/>
    <cellStyle name="Įprastas 17 4 6 3" xfId="19202" xr:uid="{00000000-0005-0000-0000-0000B30E0000}"/>
    <cellStyle name="Įprastas 17 4 7" xfId="2195" xr:uid="{00000000-0005-0000-0000-0000B40E0000}"/>
    <cellStyle name="Įprastas 17 4 7 2" xfId="10310" xr:uid="{00000000-0005-0000-0000-0000B50E0000}"/>
    <cellStyle name="Įprastas 17 4 7 3" xfId="19203" xr:uid="{00000000-0005-0000-0000-0000B60E0000}"/>
    <cellStyle name="Įprastas 17 4 8" xfId="2196" xr:uid="{00000000-0005-0000-0000-0000B70E0000}"/>
    <cellStyle name="Įprastas 17 4 8 2" xfId="10311" xr:uid="{00000000-0005-0000-0000-0000B80E0000}"/>
    <cellStyle name="Įprastas 17 4 8 3" xfId="19204" xr:uid="{00000000-0005-0000-0000-0000B90E0000}"/>
    <cellStyle name="Įprastas 17 4 9" xfId="2197" xr:uid="{00000000-0005-0000-0000-0000BA0E0000}"/>
    <cellStyle name="Įprastas 17 4 9 2" xfId="10312" xr:uid="{00000000-0005-0000-0000-0000BB0E0000}"/>
    <cellStyle name="Įprastas 17 4 9 3" xfId="19205" xr:uid="{00000000-0005-0000-0000-0000BC0E0000}"/>
    <cellStyle name="Įprastas 17 5" xfId="2199" xr:uid="{00000000-0005-0000-0000-0000BD0E0000}"/>
    <cellStyle name="Įprastas 17 5 2" xfId="10313" xr:uid="{00000000-0005-0000-0000-0000BE0E0000}"/>
    <cellStyle name="Įprastas 17 5 3" xfId="17657" xr:uid="{00000000-0005-0000-0000-0000BF0E0000}"/>
    <cellStyle name="Įprastas 17 6" xfId="2202" xr:uid="{00000000-0005-0000-0000-0000C00E0000}"/>
    <cellStyle name="Įprastas 17 6 2" xfId="10314" xr:uid="{00000000-0005-0000-0000-0000C10E0000}"/>
    <cellStyle name="Įprastas 17 6 3" xfId="19206" xr:uid="{00000000-0005-0000-0000-0000C20E0000}"/>
    <cellStyle name="Įprastas 17 7" xfId="2205" xr:uid="{00000000-0005-0000-0000-0000C30E0000}"/>
    <cellStyle name="Įprastas 17 7 2" xfId="10315" xr:uid="{00000000-0005-0000-0000-0000C40E0000}"/>
    <cellStyle name="Įprastas 17 7 3" xfId="19207" xr:uid="{00000000-0005-0000-0000-0000C50E0000}"/>
    <cellStyle name="Įprastas 17 8" xfId="2208" xr:uid="{00000000-0005-0000-0000-0000C60E0000}"/>
    <cellStyle name="Įprastas 17 8 2" xfId="10316" xr:uid="{00000000-0005-0000-0000-0000C70E0000}"/>
    <cellStyle name="Įprastas 17 8 3" xfId="19208" xr:uid="{00000000-0005-0000-0000-0000C80E0000}"/>
    <cellStyle name="Įprastas 17 9" xfId="2209" xr:uid="{00000000-0005-0000-0000-0000C90E0000}"/>
    <cellStyle name="Įprastas 17 9 2" xfId="10317" xr:uid="{00000000-0005-0000-0000-0000CA0E0000}"/>
    <cellStyle name="Įprastas 17 9 3" xfId="19209" xr:uid="{00000000-0005-0000-0000-0000CB0E0000}"/>
    <cellStyle name="Įprastas 18" xfId="2211" xr:uid="{00000000-0005-0000-0000-0000CC0E0000}"/>
    <cellStyle name="Įprastas 18 10" xfId="2214" xr:uid="{00000000-0005-0000-0000-0000CD0E0000}"/>
    <cellStyle name="Įprastas 18 10 2" xfId="10318" xr:uid="{00000000-0005-0000-0000-0000CE0E0000}"/>
    <cellStyle name="Įprastas 18 10 3" xfId="19210" xr:uid="{00000000-0005-0000-0000-0000CF0E0000}"/>
    <cellStyle name="Įprastas 18 11" xfId="156" xr:uid="{00000000-0005-0000-0000-0000D00E0000}"/>
    <cellStyle name="Įprastas 18 11 2" xfId="10319" xr:uid="{00000000-0005-0000-0000-0000D10E0000}"/>
    <cellStyle name="Įprastas 18 11 3" xfId="19211" xr:uid="{00000000-0005-0000-0000-0000D20E0000}"/>
    <cellStyle name="Įprastas 18 12" xfId="717" xr:uid="{00000000-0005-0000-0000-0000D30E0000}"/>
    <cellStyle name="Įprastas 18 12 2" xfId="10320" xr:uid="{00000000-0005-0000-0000-0000D40E0000}"/>
    <cellStyle name="Įprastas 18 12 3" xfId="19212" xr:uid="{00000000-0005-0000-0000-0000D50E0000}"/>
    <cellStyle name="Įprastas 18 13" xfId="721" xr:uid="{00000000-0005-0000-0000-0000D60E0000}"/>
    <cellStyle name="Įprastas 18 13 2" xfId="10321" xr:uid="{00000000-0005-0000-0000-0000D70E0000}"/>
    <cellStyle name="Įprastas 18 13 3" xfId="19213" xr:uid="{00000000-0005-0000-0000-0000D80E0000}"/>
    <cellStyle name="Įprastas 18 14" xfId="725" xr:uid="{00000000-0005-0000-0000-0000D90E0000}"/>
    <cellStyle name="Įprastas 18 14 2" xfId="10322" xr:uid="{00000000-0005-0000-0000-0000DA0E0000}"/>
    <cellStyle name="Įprastas 18 14 3" xfId="19214" xr:uid="{00000000-0005-0000-0000-0000DB0E0000}"/>
    <cellStyle name="Įprastas 18 15" xfId="730" xr:uid="{00000000-0005-0000-0000-0000DC0E0000}"/>
    <cellStyle name="Įprastas 18 15 2" xfId="10323" xr:uid="{00000000-0005-0000-0000-0000DD0E0000}"/>
    <cellStyle name="Įprastas 18 15 3" xfId="19215" xr:uid="{00000000-0005-0000-0000-0000DE0E0000}"/>
    <cellStyle name="Įprastas 18 16" xfId="735" xr:uid="{00000000-0005-0000-0000-0000DF0E0000}"/>
    <cellStyle name="Įprastas 18 16 2" xfId="10324" xr:uid="{00000000-0005-0000-0000-0000E00E0000}"/>
    <cellStyle name="Įprastas 18 16 3" xfId="19216" xr:uid="{00000000-0005-0000-0000-0000E10E0000}"/>
    <cellStyle name="Įprastas 18 17" xfId="740" xr:uid="{00000000-0005-0000-0000-0000E20E0000}"/>
    <cellStyle name="Įprastas 18 17 2" xfId="10325" xr:uid="{00000000-0005-0000-0000-0000E30E0000}"/>
    <cellStyle name="Įprastas 18 17 3" xfId="19217" xr:uid="{00000000-0005-0000-0000-0000E40E0000}"/>
    <cellStyle name="Įprastas 18 18" xfId="748" xr:uid="{00000000-0005-0000-0000-0000E50E0000}"/>
    <cellStyle name="Įprastas 18 18 2" xfId="10326" xr:uid="{00000000-0005-0000-0000-0000E60E0000}"/>
    <cellStyle name="Įprastas 18 18 3" xfId="19218" xr:uid="{00000000-0005-0000-0000-0000E70E0000}"/>
    <cellStyle name="Įprastas 18 19" xfId="2218" xr:uid="{00000000-0005-0000-0000-0000E80E0000}"/>
    <cellStyle name="Įprastas 18 19 2" xfId="10327" xr:uid="{00000000-0005-0000-0000-0000E90E0000}"/>
    <cellStyle name="Įprastas 18 19 3" xfId="19219" xr:uid="{00000000-0005-0000-0000-0000EA0E0000}"/>
    <cellStyle name="Įprastas 18 2" xfId="2220" xr:uid="{00000000-0005-0000-0000-0000EB0E0000}"/>
    <cellStyle name="Įprastas 18 2 10" xfId="1609" xr:uid="{00000000-0005-0000-0000-0000EC0E0000}"/>
    <cellStyle name="Įprastas 18 2 10 2" xfId="10328" xr:uid="{00000000-0005-0000-0000-0000ED0E0000}"/>
    <cellStyle name="Įprastas 18 2 10 3" xfId="19220" xr:uid="{00000000-0005-0000-0000-0000EE0E0000}"/>
    <cellStyle name="Įprastas 18 2 11" xfId="1612" xr:uid="{00000000-0005-0000-0000-0000EF0E0000}"/>
    <cellStyle name="Įprastas 18 2 11 2" xfId="10329" xr:uid="{00000000-0005-0000-0000-0000F00E0000}"/>
    <cellStyle name="Įprastas 18 2 11 3" xfId="19221" xr:uid="{00000000-0005-0000-0000-0000F10E0000}"/>
    <cellStyle name="Įprastas 18 2 12" xfId="1615" xr:uid="{00000000-0005-0000-0000-0000F20E0000}"/>
    <cellStyle name="Įprastas 18 2 12 2" xfId="10330" xr:uid="{00000000-0005-0000-0000-0000F30E0000}"/>
    <cellStyle name="Įprastas 18 2 12 3" xfId="19222" xr:uid="{00000000-0005-0000-0000-0000F40E0000}"/>
    <cellStyle name="Įprastas 18 2 13" xfId="1618" xr:uid="{00000000-0005-0000-0000-0000F50E0000}"/>
    <cellStyle name="Įprastas 18 2 13 2" xfId="10331" xr:uid="{00000000-0005-0000-0000-0000F60E0000}"/>
    <cellStyle name="Įprastas 18 2 13 3" xfId="19223" xr:uid="{00000000-0005-0000-0000-0000F70E0000}"/>
    <cellStyle name="Įprastas 18 2 14" xfId="1621" xr:uid="{00000000-0005-0000-0000-0000F80E0000}"/>
    <cellStyle name="Įprastas 18 2 14 2" xfId="10332" xr:uid="{00000000-0005-0000-0000-0000F90E0000}"/>
    <cellStyle name="Įprastas 18 2 14 3" xfId="19224" xr:uid="{00000000-0005-0000-0000-0000FA0E0000}"/>
    <cellStyle name="Įprastas 18 2 15" xfId="2222" xr:uid="{00000000-0005-0000-0000-0000FB0E0000}"/>
    <cellStyle name="Įprastas 18 2 15 2" xfId="10333" xr:uid="{00000000-0005-0000-0000-0000FC0E0000}"/>
    <cellStyle name="Įprastas 18 2 15 3" xfId="19225" xr:uid="{00000000-0005-0000-0000-0000FD0E0000}"/>
    <cellStyle name="Įprastas 18 2 16" xfId="2224" xr:uid="{00000000-0005-0000-0000-0000FE0E0000}"/>
    <cellStyle name="Įprastas 18 2 16 2" xfId="10334" xr:uid="{00000000-0005-0000-0000-0000FF0E0000}"/>
    <cellStyle name="Įprastas 18 2 16 3" xfId="19226" xr:uid="{00000000-0005-0000-0000-0000000F0000}"/>
    <cellStyle name="Įprastas 18 2 17" xfId="2226" xr:uid="{00000000-0005-0000-0000-0000010F0000}"/>
    <cellStyle name="Įprastas 18 2 17 2" xfId="10335" xr:uid="{00000000-0005-0000-0000-0000020F0000}"/>
    <cellStyle name="Įprastas 18 2 17 3" xfId="19227" xr:uid="{00000000-0005-0000-0000-0000030F0000}"/>
    <cellStyle name="Įprastas 18 2 18" xfId="2227" xr:uid="{00000000-0005-0000-0000-0000040F0000}"/>
    <cellStyle name="Įprastas 18 2 18 2" xfId="10336" xr:uid="{00000000-0005-0000-0000-0000050F0000}"/>
    <cellStyle name="Įprastas 18 2 18 3" xfId="19228" xr:uid="{00000000-0005-0000-0000-0000060F0000}"/>
    <cellStyle name="Įprastas 18 2 19" xfId="2228" xr:uid="{00000000-0005-0000-0000-0000070F0000}"/>
    <cellStyle name="Įprastas 18 2 19 2" xfId="10337" xr:uid="{00000000-0005-0000-0000-0000080F0000}"/>
    <cellStyle name="Įprastas 18 2 19 3" xfId="19229" xr:uid="{00000000-0005-0000-0000-0000090F0000}"/>
    <cellStyle name="Įprastas 18 2 2" xfId="2229" xr:uid="{00000000-0005-0000-0000-00000A0F0000}"/>
    <cellStyle name="Įprastas 18 2 2 10" xfId="2235" xr:uid="{00000000-0005-0000-0000-00000B0F0000}"/>
    <cellStyle name="Įprastas 18 2 2 10 2" xfId="10338" xr:uid="{00000000-0005-0000-0000-00000C0F0000}"/>
    <cellStyle name="Įprastas 18 2 2 10 3" xfId="19230" xr:uid="{00000000-0005-0000-0000-00000D0F0000}"/>
    <cellStyle name="Įprastas 18 2 2 11" xfId="2237" xr:uid="{00000000-0005-0000-0000-00000E0F0000}"/>
    <cellStyle name="Įprastas 18 2 2 11 2" xfId="10339" xr:uid="{00000000-0005-0000-0000-00000F0F0000}"/>
    <cellStyle name="Įprastas 18 2 2 11 3" xfId="19231" xr:uid="{00000000-0005-0000-0000-0000100F0000}"/>
    <cellStyle name="Įprastas 18 2 2 12" xfId="2238" xr:uid="{00000000-0005-0000-0000-0000110F0000}"/>
    <cellStyle name="Įprastas 18 2 2 12 2" xfId="10340" xr:uid="{00000000-0005-0000-0000-0000120F0000}"/>
    <cellStyle name="Įprastas 18 2 2 12 3" xfId="19232" xr:uid="{00000000-0005-0000-0000-0000130F0000}"/>
    <cellStyle name="Įprastas 18 2 2 13" xfId="2239" xr:uid="{00000000-0005-0000-0000-0000140F0000}"/>
    <cellStyle name="Įprastas 18 2 2 13 2" xfId="10341" xr:uid="{00000000-0005-0000-0000-0000150F0000}"/>
    <cellStyle name="Įprastas 18 2 2 13 3" xfId="19233" xr:uid="{00000000-0005-0000-0000-0000160F0000}"/>
    <cellStyle name="Įprastas 18 2 2 14" xfId="2240" xr:uid="{00000000-0005-0000-0000-0000170F0000}"/>
    <cellStyle name="Įprastas 18 2 2 14 2" xfId="10342" xr:uid="{00000000-0005-0000-0000-0000180F0000}"/>
    <cellStyle name="Įprastas 18 2 2 14 3" xfId="19234" xr:uid="{00000000-0005-0000-0000-0000190F0000}"/>
    <cellStyle name="Įprastas 18 2 2 15" xfId="2241" xr:uid="{00000000-0005-0000-0000-00001A0F0000}"/>
    <cellStyle name="Įprastas 18 2 2 15 2" xfId="10343" xr:uid="{00000000-0005-0000-0000-00001B0F0000}"/>
    <cellStyle name="Įprastas 18 2 2 15 3" xfId="19235" xr:uid="{00000000-0005-0000-0000-00001C0F0000}"/>
    <cellStyle name="Įprastas 18 2 2 16" xfId="2242" xr:uid="{00000000-0005-0000-0000-00001D0F0000}"/>
    <cellStyle name="Įprastas 18 2 2 16 2" xfId="10344" xr:uid="{00000000-0005-0000-0000-00001E0F0000}"/>
    <cellStyle name="Įprastas 18 2 2 16 3" xfId="19236" xr:uid="{00000000-0005-0000-0000-00001F0F0000}"/>
    <cellStyle name="Įprastas 18 2 2 17" xfId="2243" xr:uid="{00000000-0005-0000-0000-0000200F0000}"/>
    <cellStyle name="Įprastas 18 2 2 17 2" xfId="10345" xr:uid="{00000000-0005-0000-0000-0000210F0000}"/>
    <cellStyle name="Įprastas 18 2 2 17 3" xfId="19237" xr:uid="{00000000-0005-0000-0000-0000220F0000}"/>
    <cellStyle name="Įprastas 18 2 2 18" xfId="8787" xr:uid="{00000000-0005-0000-0000-0000230F0000}"/>
    <cellStyle name="Įprastas 18 2 2 19" xfId="17230" xr:uid="{00000000-0005-0000-0000-0000240F0000}"/>
    <cellStyle name="Įprastas 18 2 2 2" xfId="2246" xr:uid="{00000000-0005-0000-0000-0000250F0000}"/>
    <cellStyle name="Įprastas 18 2 2 2 10" xfId="830" xr:uid="{00000000-0005-0000-0000-0000260F0000}"/>
    <cellStyle name="Įprastas 18 2 2 2 10 2" xfId="10346" xr:uid="{00000000-0005-0000-0000-0000270F0000}"/>
    <cellStyle name="Įprastas 18 2 2 2 10 3" xfId="19238" xr:uid="{00000000-0005-0000-0000-0000280F0000}"/>
    <cellStyle name="Įprastas 18 2 2 2 11" xfId="833" xr:uid="{00000000-0005-0000-0000-0000290F0000}"/>
    <cellStyle name="Įprastas 18 2 2 2 11 2" xfId="10347" xr:uid="{00000000-0005-0000-0000-00002A0F0000}"/>
    <cellStyle name="Įprastas 18 2 2 2 11 3" xfId="19239" xr:uid="{00000000-0005-0000-0000-00002B0F0000}"/>
    <cellStyle name="Įprastas 18 2 2 2 12" xfId="836" xr:uid="{00000000-0005-0000-0000-00002C0F0000}"/>
    <cellStyle name="Įprastas 18 2 2 2 12 2" xfId="10348" xr:uid="{00000000-0005-0000-0000-00002D0F0000}"/>
    <cellStyle name="Įprastas 18 2 2 2 12 3" xfId="19240" xr:uid="{00000000-0005-0000-0000-00002E0F0000}"/>
    <cellStyle name="Įprastas 18 2 2 2 13" xfId="839" xr:uid="{00000000-0005-0000-0000-00002F0F0000}"/>
    <cellStyle name="Įprastas 18 2 2 2 13 2" xfId="10349" xr:uid="{00000000-0005-0000-0000-0000300F0000}"/>
    <cellStyle name="Įprastas 18 2 2 2 13 3" xfId="19241" xr:uid="{00000000-0005-0000-0000-0000310F0000}"/>
    <cellStyle name="Įprastas 18 2 2 2 14" xfId="842" xr:uid="{00000000-0005-0000-0000-0000320F0000}"/>
    <cellStyle name="Įprastas 18 2 2 2 14 2" xfId="10350" xr:uid="{00000000-0005-0000-0000-0000330F0000}"/>
    <cellStyle name="Įprastas 18 2 2 2 14 3" xfId="19242" xr:uid="{00000000-0005-0000-0000-0000340F0000}"/>
    <cellStyle name="Įprastas 18 2 2 2 15" xfId="577" xr:uid="{00000000-0005-0000-0000-0000350F0000}"/>
    <cellStyle name="Įprastas 18 2 2 2 15 2" xfId="10351" xr:uid="{00000000-0005-0000-0000-0000360F0000}"/>
    <cellStyle name="Įprastas 18 2 2 2 15 3" xfId="19243" xr:uid="{00000000-0005-0000-0000-0000370F0000}"/>
    <cellStyle name="Įprastas 18 2 2 2 16" xfId="2095" xr:uid="{00000000-0005-0000-0000-0000380F0000}"/>
    <cellStyle name="Įprastas 18 2 2 2 16 2" xfId="10352" xr:uid="{00000000-0005-0000-0000-0000390F0000}"/>
    <cellStyle name="Įprastas 18 2 2 2 16 3" xfId="19244" xr:uid="{00000000-0005-0000-0000-00003A0F0000}"/>
    <cellStyle name="Įprastas 18 2 2 2 17" xfId="8994" xr:uid="{00000000-0005-0000-0000-00003B0F0000}"/>
    <cellStyle name="Įprastas 18 2 2 2 18" xfId="17432" xr:uid="{00000000-0005-0000-0000-00003C0F0000}"/>
    <cellStyle name="Įprastas 18 2 2 2 2" xfId="2247" xr:uid="{00000000-0005-0000-0000-00003D0F0000}"/>
    <cellStyle name="Įprastas 18 2 2 2 2 2" xfId="10353" xr:uid="{00000000-0005-0000-0000-00003E0F0000}"/>
    <cellStyle name="Įprastas 18 2 2 2 2 3" xfId="17836" xr:uid="{00000000-0005-0000-0000-00003F0F0000}"/>
    <cellStyle name="Įprastas 18 2 2 2 3" xfId="2103" xr:uid="{00000000-0005-0000-0000-0000400F0000}"/>
    <cellStyle name="Įprastas 18 2 2 2 3 2" xfId="10354" xr:uid="{00000000-0005-0000-0000-0000410F0000}"/>
    <cellStyle name="Įprastas 18 2 2 2 3 3" xfId="19245" xr:uid="{00000000-0005-0000-0000-0000420F0000}"/>
    <cellStyle name="Įprastas 18 2 2 2 4" xfId="2158" xr:uid="{00000000-0005-0000-0000-0000430F0000}"/>
    <cellStyle name="Įprastas 18 2 2 2 4 2" xfId="10355" xr:uid="{00000000-0005-0000-0000-0000440F0000}"/>
    <cellStyle name="Įprastas 18 2 2 2 4 3" xfId="19246" xr:uid="{00000000-0005-0000-0000-0000450F0000}"/>
    <cellStyle name="Įprastas 18 2 2 2 5" xfId="2177" xr:uid="{00000000-0005-0000-0000-0000460F0000}"/>
    <cellStyle name="Įprastas 18 2 2 2 5 2" xfId="10356" xr:uid="{00000000-0005-0000-0000-0000470F0000}"/>
    <cellStyle name="Įprastas 18 2 2 2 5 3" xfId="19247" xr:uid="{00000000-0005-0000-0000-0000480F0000}"/>
    <cellStyle name="Įprastas 18 2 2 2 6" xfId="2198" xr:uid="{00000000-0005-0000-0000-0000490F0000}"/>
    <cellStyle name="Įprastas 18 2 2 2 6 2" xfId="10357" xr:uid="{00000000-0005-0000-0000-00004A0F0000}"/>
    <cellStyle name="Įprastas 18 2 2 2 6 3" xfId="19248" xr:uid="{00000000-0005-0000-0000-00004B0F0000}"/>
    <cellStyle name="Įprastas 18 2 2 2 7" xfId="2201" xr:uid="{00000000-0005-0000-0000-00004C0F0000}"/>
    <cellStyle name="Įprastas 18 2 2 2 7 2" xfId="10358" xr:uid="{00000000-0005-0000-0000-00004D0F0000}"/>
    <cellStyle name="Įprastas 18 2 2 2 7 3" xfId="19249" xr:uid="{00000000-0005-0000-0000-00004E0F0000}"/>
    <cellStyle name="Įprastas 18 2 2 2 8" xfId="2204" xr:uid="{00000000-0005-0000-0000-00004F0F0000}"/>
    <cellStyle name="Įprastas 18 2 2 2 8 2" xfId="10359" xr:uid="{00000000-0005-0000-0000-0000500F0000}"/>
    <cellStyle name="Įprastas 18 2 2 2 8 3" xfId="19250" xr:uid="{00000000-0005-0000-0000-0000510F0000}"/>
    <cellStyle name="Įprastas 18 2 2 2 9" xfId="2207" xr:uid="{00000000-0005-0000-0000-0000520F0000}"/>
    <cellStyle name="Įprastas 18 2 2 2 9 2" xfId="10360" xr:uid="{00000000-0005-0000-0000-0000530F0000}"/>
    <cellStyle name="Įprastas 18 2 2 2 9 3" xfId="19251" xr:uid="{00000000-0005-0000-0000-0000540F0000}"/>
    <cellStyle name="Įprastas 18 2 2 3" xfId="2250" xr:uid="{00000000-0005-0000-0000-0000550F0000}"/>
    <cellStyle name="Įprastas 18 2 2 3 2" xfId="10361" xr:uid="{00000000-0005-0000-0000-0000560F0000}"/>
    <cellStyle name="Įprastas 18 2 2 3 3" xfId="17761" xr:uid="{00000000-0005-0000-0000-0000570F0000}"/>
    <cellStyle name="Įprastas 18 2 2 4" xfId="2252" xr:uid="{00000000-0005-0000-0000-0000580F0000}"/>
    <cellStyle name="Įprastas 18 2 2 4 2" xfId="10362" xr:uid="{00000000-0005-0000-0000-0000590F0000}"/>
    <cellStyle name="Įprastas 18 2 2 4 3" xfId="19252" xr:uid="{00000000-0005-0000-0000-00005A0F0000}"/>
    <cellStyle name="Įprastas 18 2 2 5" xfId="2254" xr:uid="{00000000-0005-0000-0000-00005B0F0000}"/>
    <cellStyle name="Įprastas 18 2 2 5 2" xfId="10363" xr:uid="{00000000-0005-0000-0000-00005C0F0000}"/>
    <cellStyle name="Įprastas 18 2 2 5 3" xfId="19253" xr:uid="{00000000-0005-0000-0000-00005D0F0000}"/>
    <cellStyle name="Įprastas 18 2 2 6" xfId="2256" xr:uid="{00000000-0005-0000-0000-00005E0F0000}"/>
    <cellStyle name="Įprastas 18 2 2 6 2" xfId="10364" xr:uid="{00000000-0005-0000-0000-00005F0F0000}"/>
    <cellStyle name="Įprastas 18 2 2 6 3" xfId="19254" xr:uid="{00000000-0005-0000-0000-0000600F0000}"/>
    <cellStyle name="Įprastas 18 2 2 7" xfId="2257" xr:uid="{00000000-0005-0000-0000-0000610F0000}"/>
    <cellStyle name="Įprastas 18 2 2 7 2" xfId="10365" xr:uid="{00000000-0005-0000-0000-0000620F0000}"/>
    <cellStyle name="Įprastas 18 2 2 7 3" xfId="19255" xr:uid="{00000000-0005-0000-0000-0000630F0000}"/>
    <cellStyle name="Įprastas 18 2 2 8" xfId="2258" xr:uid="{00000000-0005-0000-0000-0000640F0000}"/>
    <cellStyle name="Įprastas 18 2 2 8 2" xfId="10366" xr:uid="{00000000-0005-0000-0000-0000650F0000}"/>
    <cellStyle name="Įprastas 18 2 2 8 3" xfId="19256" xr:uid="{00000000-0005-0000-0000-0000660F0000}"/>
    <cellStyle name="Įprastas 18 2 2 9" xfId="1502" xr:uid="{00000000-0005-0000-0000-0000670F0000}"/>
    <cellStyle name="Įprastas 18 2 2 9 2" xfId="10367" xr:uid="{00000000-0005-0000-0000-0000680F0000}"/>
    <cellStyle name="Įprastas 18 2 2 9 3" xfId="19257" xr:uid="{00000000-0005-0000-0000-0000690F0000}"/>
    <cellStyle name="Įprastas 18 2 20" xfId="8685" xr:uid="{00000000-0005-0000-0000-00006A0F0000}"/>
    <cellStyle name="Įprastas 18 2 21" xfId="17133" xr:uid="{00000000-0005-0000-0000-00006B0F0000}"/>
    <cellStyle name="Įprastas 18 2 3" xfId="2259" xr:uid="{00000000-0005-0000-0000-00006C0F0000}"/>
    <cellStyle name="Įprastas 18 2 3 10" xfId="2262" xr:uid="{00000000-0005-0000-0000-00006D0F0000}"/>
    <cellStyle name="Įprastas 18 2 3 10 2" xfId="10368" xr:uid="{00000000-0005-0000-0000-00006E0F0000}"/>
    <cellStyle name="Įprastas 18 2 3 10 3" xfId="19258" xr:uid="{00000000-0005-0000-0000-00006F0F0000}"/>
    <cellStyle name="Įprastas 18 2 3 11" xfId="2263" xr:uid="{00000000-0005-0000-0000-0000700F0000}"/>
    <cellStyle name="Įprastas 18 2 3 11 2" xfId="10369" xr:uid="{00000000-0005-0000-0000-0000710F0000}"/>
    <cellStyle name="Įprastas 18 2 3 11 3" xfId="19259" xr:uid="{00000000-0005-0000-0000-0000720F0000}"/>
    <cellStyle name="Įprastas 18 2 3 12" xfId="2264" xr:uid="{00000000-0005-0000-0000-0000730F0000}"/>
    <cellStyle name="Įprastas 18 2 3 12 2" xfId="10370" xr:uid="{00000000-0005-0000-0000-0000740F0000}"/>
    <cellStyle name="Įprastas 18 2 3 12 3" xfId="19260" xr:uid="{00000000-0005-0000-0000-0000750F0000}"/>
    <cellStyle name="Įprastas 18 2 3 13" xfId="2265" xr:uid="{00000000-0005-0000-0000-0000760F0000}"/>
    <cellStyle name="Įprastas 18 2 3 13 2" xfId="10371" xr:uid="{00000000-0005-0000-0000-0000770F0000}"/>
    <cellStyle name="Įprastas 18 2 3 13 3" xfId="19261" xr:uid="{00000000-0005-0000-0000-0000780F0000}"/>
    <cellStyle name="Įprastas 18 2 3 14" xfId="2266" xr:uid="{00000000-0005-0000-0000-0000790F0000}"/>
    <cellStyle name="Įprastas 18 2 3 14 2" xfId="10372" xr:uid="{00000000-0005-0000-0000-00007A0F0000}"/>
    <cellStyle name="Įprastas 18 2 3 14 3" xfId="19262" xr:uid="{00000000-0005-0000-0000-00007B0F0000}"/>
    <cellStyle name="Įprastas 18 2 3 15" xfId="2267" xr:uid="{00000000-0005-0000-0000-00007C0F0000}"/>
    <cellStyle name="Įprastas 18 2 3 15 2" xfId="10373" xr:uid="{00000000-0005-0000-0000-00007D0F0000}"/>
    <cellStyle name="Įprastas 18 2 3 15 3" xfId="19263" xr:uid="{00000000-0005-0000-0000-00007E0F0000}"/>
    <cellStyle name="Įprastas 18 2 3 16" xfId="2014" xr:uid="{00000000-0005-0000-0000-00007F0F0000}"/>
    <cellStyle name="Įprastas 18 2 3 16 2" xfId="10374" xr:uid="{00000000-0005-0000-0000-0000800F0000}"/>
    <cellStyle name="Įprastas 18 2 3 16 3" xfId="19264" xr:uid="{00000000-0005-0000-0000-0000810F0000}"/>
    <cellStyle name="Įprastas 18 2 3 17" xfId="8897" xr:uid="{00000000-0005-0000-0000-0000820F0000}"/>
    <cellStyle name="Įprastas 18 2 3 18" xfId="17335" xr:uid="{00000000-0005-0000-0000-0000830F0000}"/>
    <cellStyle name="Įprastas 18 2 3 2" xfId="2269" xr:uid="{00000000-0005-0000-0000-0000840F0000}"/>
    <cellStyle name="Įprastas 18 2 3 2 2" xfId="10375" xr:uid="{00000000-0005-0000-0000-0000850F0000}"/>
    <cellStyle name="Įprastas 18 2 3 2 3" xfId="17837" xr:uid="{00000000-0005-0000-0000-0000860F0000}"/>
    <cellStyle name="Įprastas 18 2 3 3" xfId="2271" xr:uid="{00000000-0005-0000-0000-0000870F0000}"/>
    <cellStyle name="Įprastas 18 2 3 3 2" xfId="10376" xr:uid="{00000000-0005-0000-0000-0000880F0000}"/>
    <cellStyle name="Įprastas 18 2 3 3 3" xfId="19265" xr:uid="{00000000-0005-0000-0000-0000890F0000}"/>
    <cellStyle name="Įprastas 18 2 3 4" xfId="2272" xr:uid="{00000000-0005-0000-0000-00008A0F0000}"/>
    <cellStyle name="Įprastas 18 2 3 4 2" xfId="10377" xr:uid="{00000000-0005-0000-0000-00008B0F0000}"/>
    <cellStyle name="Įprastas 18 2 3 4 3" xfId="19266" xr:uid="{00000000-0005-0000-0000-00008C0F0000}"/>
    <cellStyle name="Įprastas 18 2 3 5" xfId="2273" xr:uid="{00000000-0005-0000-0000-00008D0F0000}"/>
    <cellStyle name="Įprastas 18 2 3 5 2" xfId="10378" xr:uid="{00000000-0005-0000-0000-00008E0F0000}"/>
    <cellStyle name="Įprastas 18 2 3 5 3" xfId="19267" xr:uid="{00000000-0005-0000-0000-00008F0F0000}"/>
    <cellStyle name="Įprastas 18 2 3 6" xfId="2274" xr:uid="{00000000-0005-0000-0000-0000900F0000}"/>
    <cellStyle name="Įprastas 18 2 3 6 2" xfId="10379" xr:uid="{00000000-0005-0000-0000-0000910F0000}"/>
    <cellStyle name="Įprastas 18 2 3 6 3" xfId="19268" xr:uid="{00000000-0005-0000-0000-0000920F0000}"/>
    <cellStyle name="Įprastas 18 2 3 7" xfId="2275" xr:uid="{00000000-0005-0000-0000-0000930F0000}"/>
    <cellStyle name="Įprastas 18 2 3 7 2" xfId="10380" xr:uid="{00000000-0005-0000-0000-0000940F0000}"/>
    <cellStyle name="Įprastas 18 2 3 7 3" xfId="19269" xr:uid="{00000000-0005-0000-0000-0000950F0000}"/>
    <cellStyle name="Įprastas 18 2 3 8" xfId="2276" xr:uid="{00000000-0005-0000-0000-0000960F0000}"/>
    <cellStyle name="Įprastas 18 2 3 8 2" xfId="10381" xr:uid="{00000000-0005-0000-0000-0000970F0000}"/>
    <cellStyle name="Įprastas 18 2 3 8 3" xfId="19270" xr:uid="{00000000-0005-0000-0000-0000980F0000}"/>
    <cellStyle name="Įprastas 18 2 3 9" xfId="2277" xr:uid="{00000000-0005-0000-0000-0000990F0000}"/>
    <cellStyle name="Įprastas 18 2 3 9 2" xfId="10382" xr:uid="{00000000-0005-0000-0000-00009A0F0000}"/>
    <cellStyle name="Įprastas 18 2 3 9 3" xfId="19271" xr:uid="{00000000-0005-0000-0000-00009B0F0000}"/>
    <cellStyle name="Įprastas 18 2 4" xfId="2278" xr:uid="{00000000-0005-0000-0000-00009C0F0000}"/>
    <cellStyle name="Įprastas 18 2 4 10" xfId="2282" xr:uid="{00000000-0005-0000-0000-00009D0F0000}"/>
    <cellStyle name="Įprastas 18 2 4 10 2" xfId="10383" xr:uid="{00000000-0005-0000-0000-00009E0F0000}"/>
    <cellStyle name="Įprastas 18 2 4 10 3" xfId="19272" xr:uid="{00000000-0005-0000-0000-00009F0F0000}"/>
    <cellStyle name="Įprastas 18 2 4 11" xfId="28" xr:uid="{00000000-0005-0000-0000-0000A00F0000}"/>
    <cellStyle name="Įprastas 18 2 4 11 2" xfId="10384" xr:uid="{00000000-0005-0000-0000-0000A10F0000}"/>
    <cellStyle name="Įprastas 18 2 4 11 3" xfId="19273" xr:uid="{00000000-0005-0000-0000-0000A20F0000}"/>
    <cellStyle name="Įprastas 18 2 4 12" xfId="2284" xr:uid="{00000000-0005-0000-0000-0000A30F0000}"/>
    <cellStyle name="Įprastas 18 2 4 12 2" xfId="10385" xr:uid="{00000000-0005-0000-0000-0000A40F0000}"/>
    <cellStyle name="Įprastas 18 2 4 12 3" xfId="19274" xr:uid="{00000000-0005-0000-0000-0000A50F0000}"/>
    <cellStyle name="Įprastas 18 2 4 13" xfId="2285" xr:uid="{00000000-0005-0000-0000-0000A60F0000}"/>
    <cellStyle name="Įprastas 18 2 4 13 2" xfId="10386" xr:uid="{00000000-0005-0000-0000-0000A70F0000}"/>
    <cellStyle name="Įprastas 18 2 4 13 3" xfId="19275" xr:uid="{00000000-0005-0000-0000-0000A80F0000}"/>
    <cellStyle name="Įprastas 18 2 4 14" xfId="2286" xr:uid="{00000000-0005-0000-0000-0000A90F0000}"/>
    <cellStyle name="Įprastas 18 2 4 14 2" xfId="10387" xr:uid="{00000000-0005-0000-0000-0000AA0F0000}"/>
    <cellStyle name="Įprastas 18 2 4 14 3" xfId="19276" xr:uid="{00000000-0005-0000-0000-0000AB0F0000}"/>
    <cellStyle name="Įprastas 18 2 4 15" xfId="2287" xr:uid="{00000000-0005-0000-0000-0000AC0F0000}"/>
    <cellStyle name="Įprastas 18 2 4 15 2" xfId="10388" xr:uid="{00000000-0005-0000-0000-0000AD0F0000}"/>
    <cellStyle name="Įprastas 18 2 4 15 3" xfId="19277" xr:uid="{00000000-0005-0000-0000-0000AE0F0000}"/>
    <cellStyle name="Įprastas 18 2 4 16" xfId="2288" xr:uid="{00000000-0005-0000-0000-0000AF0F0000}"/>
    <cellStyle name="Įprastas 18 2 4 16 2" xfId="10389" xr:uid="{00000000-0005-0000-0000-0000B00F0000}"/>
    <cellStyle name="Įprastas 18 2 4 16 3" xfId="19278" xr:uid="{00000000-0005-0000-0000-0000B10F0000}"/>
    <cellStyle name="Įprastas 18 2 4 17" xfId="9100" xr:uid="{00000000-0005-0000-0000-0000B20F0000}"/>
    <cellStyle name="Įprastas 18 2 4 18" xfId="17537" xr:uid="{00000000-0005-0000-0000-0000B30F0000}"/>
    <cellStyle name="Įprastas 18 2 4 2" xfId="1686" xr:uid="{00000000-0005-0000-0000-0000B40F0000}"/>
    <cellStyle name="Įprastas 18 2 4 2 2" xfId="10390" xr:uid="{00000000-0005-0000-0000-0000B50F0000}"/>
    <cellStyle name="Įprastas 18 2 4 2 3" xfId="17838" xr:uid="{00000000-0005-0000-0000-0000B60F0000}"/>
    <cellStyle name="Įprastas 18 2 4 3" xfId="1689" xr:uid="{00000000-0005-0000-0000-0000B70F0000}"/>
    <cellStyle name="Įprastas 18 2 4 3 2" xfId="10391" xr:uid="{00000000-0005-0000-0000-0000B80F0000}"/>
    <cellStyle name="Įprastas 18 2 4 3 3" xfId="19279" xr:uid="{00000000-0005-0000-0000-0000B90F0000}"/>
    <cellStyle name="Įprastas 18 2 4 4" xfId="1691" xr:uid="{00000000-0005-0000-0000-0000BA0F0000}"/>
    <cellStyle name="Įprastas 18 2 4 4 2" xfId="10392" xr:uid="{00000000-0005-0000-0000-0000BB0F0000}"/>
    <cellStyle name="Įprastas 18 2 4 4 3" xfId="19280" xr:uid="{00000000-0005-0000-0000-0000BC0F0000}"/>
    <cellStyle name="Įprastas 18 2 4 5" xfId="1693" xr:uid="{00000000-0005-0000-0000-0000BD0F0000}"/>
    <cellStyle name="Įprastas 18 2 4 5 2" xfId="10393" xr:uid="{00000000-0005-0000-0000-0000BE0F0000}"/>
    <cellStyle name="Įprastas 18 2 4 5 3" xfId="19281" xr:uid="{00000000-0005-0000-0000-0000BF0F0000}"/>
    <cellStyle name="Įprastas 18 2 4 6" xfId="2289" xr:uid="{00000000-0005-0000-0000-0000C00F0000}"/>
    <cellStyle name="Įprastas 18 2 4 6 2" xfId="10394" xr:uid="{00000000-0005-0000-0000-0000C10F0000}"/>
    <cellStyle name="Įprastas 18 2 4 6 3" xfId="19282" xr:uid="{00000000-0005-0000-0000-0000C20F0000}"/>
    <cellStyle name="Įprastas 18 2 4 7" xfId="2290" xr:uid="{00000000-0005-0000-0000-0000C30F0000}"/>
    <cellStyle name="Įprastas 18 2 4 7 2" xfId="10395" xr:uid="{00000000-0005-0000-0000-0000C40F0000}"/>
    <cellStyle name="Įprastas 18 2 4 7 3" xfId="19283" xr:uid="{00000000-0005-0000-0000-0000C50F0000}"/>
    <cellStyle name="Įprastas 18 2 4 8" xfId="2292" xr:uid="{00000000-0005-0000-0000-0000C60F0000}"/>
    <cellStyle name="Įprastas 18 2 4 8 2" xfId="10396" xr:uid="{00000000-0005-0000-0000-0000C70F0000}"/>
    <cellStyle name="Įprastas 18 2 4 8 3" xfId="19284" xr:uid="{00000000-0005-0000-0000-0000C80F0000}"/>
    <cellStyle name="Įprastas 18 2 4 9" xfId="2294" xr:uid="{00000000-0005-0000-0000-0000C90F0000}"/>
    <cellStyle name="Įprastas 18 2 4 9 2" xfId="10397" xr:uid="{00000000-0005-0000-0000-0000CA0F0000}"/>
    <cellStyle name="Įprastas 18 2 4 9 3" xfId="19285" xr:uid="{00000000-0005-0000-0000-0000CB0F0000}"/>
    <cellStyle name="Įprastas 18 2 5" xfId="2295" xr:uid="{00000000-0005-0000-0000-0000CC0F0000}"/>
    <cellStyle name="Įprastas 18 2 5 2" xfId="10398" xr:uid="{00000000-0005-0000-0000-0000CD0F0000}"/>
    <cellStyle name="Įprastas 18 2 5 3" xfId="17664" xr:uid="{00000000-0005-0000-0000-0000CE0F0000}"/>
    <cellStyle name="Įprastas 18 2 6" xfId="2298" xr:uid="{00000000-0005-0000-0000-0000CF0F0000}"/>
    <cellStyle name="Įprastas 18 2 6 2" xfId="10399" xr:uid="{00000000-0005-0000-0000-0000D00F0000}"/>
    <cellStyle name="Įprastas 18 2 6 3" xfId="19286" xr:uid="{00000000-0005-0000-0000-0000D10F0000}"/>
    <cellStyle name="Įprastas 18 2 7" xfId="2300" xr:uid="{00000000-0005-0000-0000-0000D20F0000}"/>
    <cellStyle name="Įprastas 18 2 7 2" xfId="10400" xr:uid="{00000000-0005-0000-0000-0000D30F0000}"/>
    <cellStyle name="Įprastas 18 2 7 3" xfId="19287" xr:uid="{00000000-0005-0000-0000-0000D40F0000}"/>
    <cellStyle name="Įprastas 18 2 8" xfId="2302" xr:uid="{00000000-0005-0000-0000-0000D50F0000}"/>
    <cellStyle name="Įprastas 18 2 8 2" xfId="10401" xr:uid="{00000000-0005-0000-0000-0000D60F0000}"/>
    <cellStyle name="Įprastas 18 2 8 3" xfId="19288" xr:uid="{00000000-0005-0000-0000-0000D70F0000}"/>
    <cellStyle name="Įprastas 18 2 9" xfId="2304" xr:uid="{00000000-0005-0000-0000-0000D80F0000}"/>
    <cellStyle name="Įprastas 18 2 9 2" xfId="10402" xr:uid="{00000000-0005-0000-0000-0000D90F0000}"/>
    <cellStyle name="Įprastas 18 2 9 3" xfId="19289" xr:uid="{00000000-0005-0000-0000-0000DA0F0000}"/>
    <cellStyle name="Įprastas 18 20" xfId="731" xr:uid="{00000000-0005-0000-0000-0000DB0F0000}"/>
    <cellStyle name="Įprastas 18 20 2" xfId="10403" xr:uid="{00000000-0005-0000-0000-0000DC0F0000}"/>
    <cellStyle name="Įprastas 18 20 3" xfId="19290" xr:uid="{00000000-0005-0000-0000-0000DD0F0000}"/>
    <cellStyle name="Įprastas 18 21" xfId="736" xr:uid="{00000000-0005-0000-0000-0000DE0F0000}"/>
    <cellStyle name="Įprastas 18 22" xfId="8680" xr:uid="{00000000-0005-0000-0000-0000DF0F0000}"/>
    <cellStyle name="Įprastas 18 23" xfId="17129" xr:uid="{00000000-0005-0000-0000-0000E00F0000}"/>
    <cellStyle name="Įprastas 18 3" xfId="2306" xr:uid="{00000000-0005-0000-0000-0000E10F0000}"/>
    <cellStyle name="Įprastas 18 3 10" xfId="2309" xr:uid="{00000000-0005-0000-0000-0000E20F0000}"/>
    <cellStyle name="Įprastas 18 3 10 2" xfId="10404" xr:uid="{00000000-0005-0000-0000-0000E30F0000}"/>
    <cellStyle name="Įprastas 18 3 10 3" xfId="19291" xr:uid="{00000000-0005-0000-0000-0000E40F0000}"/>
    <cellStyle name="Įprastas 18 3 11" xfId="2311" xr:uid="{00000000-0005-0000-0000-0000E50F0000}"/>
    <cellStyle name="Įprastas 18 3 11 2" xfId="10405" xr:uid="{00000000-0005-0000-0000-0000E60F0000}"/>
    <cellStyle name="Įprastas 18 3 11 3" xfId="19292" xr:uid="{00000000-0005-0000-0000-0000E70F0000}"/>
    <cellStyle name="Įprastas 18 3 12" xfId="2314" xr:uid="{00000000-0005-0000-0000-0000E80F0000}"/>
    <cellStyle name="Įprastas 18 3 12 2" xfId="10406" xr:uid="{00000000-0005-0000-0000-0000E90F0000}"/>
    <cellStyle name="Įprastas 18 3 12 3" xfId="19293" xr:uid="{00000000-0005-0000-0000-0000EA0F0000}"/>
    <cellStyle name="Įprastas 18 3 13" xfId="2316" xr:uid="{00000000-0005-0000-0000-0000EB0F0000}"/>
    <cellStyle name="Įprastas 18 3 13 2" xfId="10407" xr:uid="{00000000-0005-0000-0000-0000EC0F0000}"/>
    <cellStyle name="Įprastas 18 3 13 3" xfId="19294" xr:uid="{00000000-0005-0000-0000-0000ED0F0000}"/>
    <cellStyle name="Įprastas 18 3 14" xfId="2318" xr:uid="{00000000-0005-0000-0000-0000EE0F0000}"/>
    <cellStyle name="Įprastas 18 3 14 2" xfId="10408" xr:uid="{00000000-0005-0000-0000-0000EF0F0000}"/>
    <cellStyle name="Įprastas 18 3 14 3" xfId="19295" xr:uid="{00000000-0005-0000-0000-0000F00F0000}"/>
    <cellStyle name="Įprastas 18 3 15" xfId="2320" xr:uid="{00000000-0005-0000-0000-0000F10F0000}"/>
    <cellStyle name="Įprastas 18 3 15 2" xfId="10409" xr:uid="{00000000-0005-0000-0000-0000F20F0000}"/>
    <cellStyle name="Įprastas 18 3 15 3" xfId="19296" xr:uid="{00000000-0005-0000-0000-0000F30F0000}"/>
    <cellStyle name="Įprastas 18 3 16" xfId="2322" xr:uid="{00000000-0005-0000-0000-0000F40F0000}"/>
    <cellStyle name="Įprastas 18 3 16 2" xfId="10410" xr:uid="{00000000-0005-0000-0000-0000F50F0000}"/>
    <cellStyle name="Įprastas 18 3 16 3" xfId="19297" xr:uid="{00000000-0005-0000-0000-0000F60F0000}"/>
    <cellStyle name="Įprastas 18 3 17" xfId="2325" xr:uid="{00000000-0005-0000-0000-0000F70F0000}"/>
    <cellStyle name="Įprastas 18 3 17 2" xfId="10411" xr:uid="{00000000-0005-0000-0000-0000F80F0000}"/>
    <cellStyle name="Įprastas 18 3 17 3" xfId="19298" xr:uid="{00000000-0005-0000-0000-0000F90F0000}"/>
    <cellStyle name="Įprastas 18 3 18" xfId="8783" xr:uid="{00000000-0005-0000-0000-0000FA0F0000}"/>
    <cellStyle name="Įprastas 18 3 19" xfId="17226" xr:uid="{00000000-0005-0000-0000-0000FB0F0000}"/>
    <cellStyle name="Įprastas 18 3 2" xfId="2328" xr:uid="{00000000-0005-0000-0000-0000FC0F0000}"/>
    <cellStyle name="Įprastas 18 3 2 10" xfId="2329" xr:uid="{00000000-0005-0000-0000-0000FD0F0000}"/>
    <cellStyle name="Įprastas 18 3 2 10 2" xfId="10412" xr:uid="{00000000-0005-0000-0000-0000FE0F0000}"/>
    <cellStyle name="Įprastas 18 3 2 10 3" xfId="19299" xr:uid="{00000000-0005-0000-0000-0000FF0F0000}"/>
    <cellStyle name="Įprastas 18 3 2 11" xfId="2330" xr:uid="{00000000-0005-0000-0000-000000100000}"/>
    <cellStyle name="Įprastas 18 3 2 11 2" xfId="10413" xr:uid="{00000000-0005-0000-0000-000001100000}"/>
    <cellStyle name="Įprastas 18 3 2 11 3" xfId="19300" xr:uid="{00000000-0005-0000-0000-000002100000}"/>
    <cellStyle name="Įprastas 18 3 2 12" xfId="2331" xr:uid="{00000000-0005-0000-0000-000003100000}"/>
    <cellStyle name="Įprastas 18 3 2 12 2" xfId="10414" xr:uid="{00000000-0005-0000-0000-000004100000}"/>
    <cellStyle name="Įprastas 18 3 2 12 3" xfId="19301" xr:uid="{00000000-0005-0000-0000-000005100000}"/>
    <cellStyle name="Įprastas 18 3 2 13" xfId="2332" xr:uid="{00000000-0005-0000-0000-000006100000}"/>
    <cellStyle name="Įprastas 18 3 2 13 2" xfId="10415" xr:uid="{00000000-0005-0000-0000-000007100000}"/>
    <cellStyle name="Įprastas 18 3 2 13 3" xfId="19302" xr:uid="{00000000-0005-0000-0000-000008100000}"/>
    <cellStyle name="Įprastas 18 3 2 14" xfId="2333" xr:uid="{00000000-0005-0000-0000-000009100000}"/>
    <cellStyle name="Įprastas 18 3 2 14 2" xfId="10416" xr:uid="{00000000-0005-0000-0000-00000A100000}"/>
    <cellStyle name="Įprastas 18 3 2 14 3" xfId="19303" xr:uid="{00000000-0005-0000-0000-00000B100000}"/>
    <cellStyle name="Įprastas 18 3 2 15" xfId="2334" xr:uid="{00000000-0005-0000-0000-00000C100000}"/>
    <cellStyle name="Įprastas 18 3 2 15 2" xfId="10417" xr:uid="{00000000-0005-0000-0000-00000D100000}"/>
    <cellStyle name="Įprastas 18 3 2 15 3" xfId="19304" xr:uid="{00000000-0005-0000-0000-00000E100000}"/>
    <cellStyle name="Įprastas 18 3 2 16" xfId="2335" xr:uid="{00000000-0005-0000-0000-00000F100000}"/>
    <cellStyle name="Įprastas 18 3 2 16 2" xfId="10418" xr:uid="{00000000-0005-0000-0000-000010100000}"/>
    <cellStyle name="Įprastas 18 3 2 16 3" xfId="19305" xr:uid="{00000000-0005-0000-0000-000011100000}"/>
    <cellStyle name="Įprastas 18 3 2 17" xfId="8990" xr:uid="{00000000-0005-0000-0000-000012100000}"/>
    <cellStyle name="Įprastas 18 3 2 18" xfId="17428" xr:uid="{00000000-0005-0000-0000-000013100000}"/>
    <cellStyle name="Įprastas 18 3 2 2" xfId="2336" xr:uid="{00000000-0005-0000-0000-000014100000}"/>
    <cellStyle name="Įprastas 18 3 2 2 2" xfId="10419" xr:uid="{00000000-0005-0000-0000-000015100000}"/>
    <cellStyle name="Įprastas 18 3 2 2 3" xfId="17839" xr:uid="{00000000-0005-0000-0000-000016100000}"/>
    <cellStyle name="Įprastas 18 3 2 3" xfId="2337" xr:uid="{00000000-0005-0000-0000-000017100000}"/>
    <cellStyle name="Įprastas 18 3 2 3 2" xfId="10420" xr:uid="{00000000-0005-0000-0000-000018100000}"/>
    <cellStyle name="Įprastas 18 3 2 3 3" xfId="19306" xr:uid="{00000000-0005-0000-0000-000019100000}"/>
    <cellStyle name="Įprastas 18 3 2 4" xfId="2338" xr:uid="{00000000-0005-0000-0000-00001A100000}"/>
    <cellStyle name="Įprastas 18 3 2 4 2" xfId="10421" xr:uid="{00000000-0005-0000-0000-00001B100000}"/>
    <cellStyle name="Įprastas 18 3 2 4 3" xfId="19307" xr:uid="{00000000-0005-0000-0000-00001C100000}"/>
    <cellStyle name="Įprastas 18 3 2 5" xfId="2339" xr:uid="{00000000-0005-0000-0000-00001D100000}"/>
    <cellStyle name="Įprastas 18 3 2 5 2" xfId="10422" xr:uid="{00000000-0005-0000-0000-00001E100000}"/>
    <cellStyle name="Įprastas 18 3 2 5 3" xfId="19308" xr:uid="{00000000-0005-0000-0000-00001F100000}"/>
    <cellStyle name="Įprastas 18 3 2 6" xfId="2340" xr:uid="{00000000-0005-0000-0000-000020100000}"/>
    <cellStyle name="Įprastas 18 3 2 6 2" xfId="10423" xr:uid="{00000000-0005-0000-0000-000021100000}"/>
    <cellStyle name="Įprastas 18 3 2 6 3" xfId="19309" xr:uid="{00000000-0005-0000-0000-000022100000}"/>
    <cellStyle name="Įprastas 18 3 2 7" xfId="2341" xr:uid="{00000000-0005-0000-0000-000023100000}"/>
    <cellStyle name="Įprastas 18 3 2 7 2" xfId="10424" xr:uid="{00000000-0005-0000-0000-000024100000}"/>
    <cellStyle name="Įprastas 18 3 2 7 3" xfId="19310" xr:uid="{00000000-0005-0000-0000-000025100000}"/>
    <cellStyle name="Įprastas 18 3 2 8" xfId="2342" xr:uid="{00000000-0005-0000-0000-000026100000}"/>
    <cellStyle name="Įprastas 18 3 2 8 2" xfId="10425" xr:uid="{00000000-0005-0000-0000-000027100000}"/>
    <cellStyle name="Įprastas 18 3 2 8 3" xfId="19311" xr:uid="{00000000-0005-0000-0000-000028100000}"/>
    <cellStyle name="Įprastas 18 3 2 9" xfId="2343" xr:uid="{00000000-0005-0000-0000-000029100000}"/>
    <cellStyle name="Įprastas 18 3 2 9 2" xfId="10426" xr:uid="{00000000-0005-0000-0000-00002A100000}"/>
    <cellStyle name="Įprastas 18 3 2 9 3" xfId="19312" xr:uid="{00000000-0005-0000-0000-00002B100000}"/>
    <cellStyle name="Įprastas 18 3 3" xfId="2346" xr:uid="{00000000-0005-0000-0000-00002C100000}"/>
    <cellStyle name="Įprastas 18 3 3 2" xfId="10427" xr:uid="{00000000-0005-0000-0000-00002D100000}"/>
    <cellStyle name="Įprastas 18 3 3 3" xfId="17757" xr:uid="{00000000-0005-0000-0000-00002E100000}"/>
    <cellStyle name="Įprastas 18 3 4" xfId="2348" xr:uid="{00000000-0005-0000-0000-00002F100000}"/>
    <cellStyle name="Įprastas 18 3 4 2" xfId="10428" xr:uid="{00000000-0005-0000-0000-000030100000}"/>
    <cellStyle name="Įprastas 18 3 4 3" xfId="19313" xr:uid="{00000000-0005-0000-0000-000031100000}"/>
    <cellStyle name="Įprastas 18 3 5" xfId="2350" xr:uid="{00000000-0005-0000-0000-000032100000}"/>
    <cellStyle name="Įprastas 18 3 5 2" xfId="10429" xr:uid="{00000000-0005-0000-0000-000033100000}"/>
    <cellStyle name="Įprastas 18 3 5 3" xfId="19314" xr:uid="{00000000-0005-0000-0000-000034100000}"/>
    <cellStyle name="Įprastas 18 3 6" xfId="2351" xr:uid="{00000000-0005-0000-0000-000035100000}"/>
    <cellStyle name="Įprastas 18 3 6 2" xfId="10430" xr:uid="{00000000-0005-0000-0000-000036100000}"/>
    <cellStyle name="Įprastas 18 3 6 3" xfId="19315" xr:uid="{00000000-0005-0000-0000-000037100000}"/>
    <cellStyle name="Įprastas 18 3 7" xfId="2352" xr:uid="{00000000-0005-0000-0000-000038100000}"/>
    <cellStyle name="Įprastas 18 3 7 2" xfId="10431" xr:uid="{00000000-0005-0000-0000-000039100000}"/>
    <cellStyle name="Įprastas 18 3 7 3" xfId="19316" xr:uid="{00000000-0005-0000-0000-00003A100000}"/>
    <cellStyle name="Įprastas 18 3 8" xfId="2353" xr:uid="{00000000-0005-0000-0000-00003B100000}"/>
    <cellStyle name="Įprastas 18 3 8 2" xfId="10432" xr:uid="{00000000-0005-0000-0000-00003C100000}"/>
    <cellStyle name="Įprastas 18 3 8 3" xfId="19317" xr:uid="{00000000-0005-0000-0000-00003D100000}"/>
    <cellStyle name="Įprastas 18 3 9" xfId="57" xr:uid="{00000000-0005-0000-0000-00003E100000}"/>
    <cellStyle name="Įprastas 18 3 9 2" xfId="10433" xr:uid="{00000000-0005-0000-0000-00003F100000}"/>
    <cellStyle name="Įprastas 18 3 9 3" xfId="19318" xr:uid="{00000000-0005-0000-0000-000040100000}"/>
    <cellStyle name="Įprastas 18 4" xfId="2354" xr:uid="{00000000-0005-0000-0000-000041100000}"/>
    <cellStyle name="Įprastas 18 4 10" xfId="2356" xr:uid="{00000000-0005-0000-0000-000042100000}"/>
    <cellStyle name="Įprastas 18 4 10 2" xfId="10434" xr:uid="{00000000-0005-0000-0000-000043100000}"/>
    <cellStyle name="Įprastas 18 4 10 3" xfId="19319" xr:uid="{00000000-0005-0000-0000-000044100000}"/>
    <cellStyle name="Įprastas 18 4 11" xfId="2357" xr:uid="{00000000-0005-0000-0000-000045100000}"/>
    <cellStyle name="Įprastas 18 4 11 2" xfId="10435" xr:uid="{00000000-0005-0000-0000-000046100000}"/>
    <cellStyle name="Įprastas 18 4 11 3" xfId="19320" xr:uid="{00000000-0005-0000-0000-000047100000}"/>
    <cellStyle name="Įprastas 18 4 12" xfId="2359" xr:uid="{00000000-0005-0000-0000-000048100000}"/>
    <cellStyle name="Įprastas 18 4 12 2" xfId="10436" xr:uid="{00000000-0005-0000-0000-000049100000}"/>
    <cellStyle name="Įprastas 18 4 12 3" xfId="19321" xr:uid="{00000000-0005-0000-0000-00004A100000}"/>
    <cellStyle name="Įprastas 18 4 13" xfId="2361" xr:uid="{00000000-0005-0000-0000-00004B100000}"/>
    <cellStyle name="Įprastas 18 4 13 2" xfId="10437" xr:uid="{00000000-0005-0000-0000-00004C100000}"/>
    <cellStyle name="Įprastas 18 4 13 3" xfId="19322" xr:uid="{00000000-0005-0000-0000-00004D100000}"/>
    <cellStyle name="Įprastas 18 4 14" xfId="2365" xr:uid="{00000000-0005-0000-0000-00004E100000}"/>
    <cellStyle name="Įprastas 18 4 14 2" xfId="10438" xr:uid="{00000000-0005-0000-0000-00004F100000}"/>
    <cellStyle name="Įprastas 18 4 14 3" xfId="19323" xr:uid="{00000000-0005-0000-0000-000050100000}"/>
    <cellStyle name="Įprastas 18 4 15" xfId="2369" xr:uid="{00000000-0005-0000-0000-000051100000}"/>
    <cellStyle name="Įprastas 18 4 15 2" xfId="10439" xr:uid="{00000000-0005-0000-0000-000052100000}"/>
    <cellStyle name="Įprastas 18 4 15 3" xfId="19324" xr:uid="{00000000-0005-0000-0000-000053100000}"/>
    <cellStyle name="Įprastas 18 4 16" xfId="2373" xr:uid="{00000000-0005-0000-0000-000054100000}"/>
    <cellStyle name="Įprastas 18 4 16 2" xfId="10440" xr:uid="{00000000-0005-0000-0000-000055100000}"/>
    <cellStyle name="Įprastas 18 4 16 3" xfId="19325" xr:uid="{00000000-0005-0000-0000-000056100000}"/>
    <cellStyle name="Įprastas 18 4 17" xfId="8893" xr:uid="{00000000-0005-0000-0000-000057100000}"/>
    <cellStyle name="Įprastas 18 4 18" xfId="17331" xr:uid="{00000000-0005-0000-0000-000058100000}"/>
    <cellStyle name="Įprastas 18 4 2" xfId="2375" xr:uid="{00000000-0005-0000-0000-000059100000}"/>
    <cellStyle name="Įprastas 18 4 2 2" xfId="10441" xr:uid="{00000000-0005-0000-0000-00005A100000}"/>
    <cellStyle name="Įprastas 18 4 2 3" xfId="17840" xr:uid="{00000000-0005-0000-0000-00005B100000}"/>
    <cellStyle name="Įprastas 18 4 3" xfId="2377" xr:uid="{00000000-0005-0000-0000-00005C100000}"/>
    <cellStyle name="Įprastas 18 4 3 2" xfId="10442" xr:uid="{00000000-0005-0000-0000-00005D100000}"/>
    <cellStyle name="Įprastas 18 4 3 3" xfId="19326" xr:uid="{00000000-0005-0000-0000-00005E100000}"/>
    <cellStyle name="Įprastas 18 4 4" xfId="2379" xr:uid="{00000000-0005-0000-0000-00005F100000}"/>
    <cellStyle name="Įprastas 18 4 4 2" xfId="10443" xr:uid="{00000000-0005-0000-0000-000060100000}"/>
    <cellStyle name="Įprastas 18 4 4 3" xfId="19327" xr:uid="{00000000-0005-0000-0000-000061100000}"/>
    <cellStyle name="Įprastas 18 4 5" xfId="695" xr:uid="{00000000-0005-0000-0000-000062100000}"/>
    <cellStyle name="Įprastas 18 4 5 2" xfId="10444" xr:uid="{00000000-0005-0000-0000-000063100000}"/>
    <cellStyle name="Įprastas 18 4 5 3" xfId="19328" xr:uid="{00000000-0005-0000-0000-000064100000}"/>
    <cellStyle name="Įprastas 18 4 6" xfId="697" xr:uid="{00000000-0005-0000-0000-000065100000}"/>
    <cellStyle name="Įprastas 18 4 6 2" xfId="10445" xr:uid="{00000000-0005-0000-0000-000066100000}"/>
    <cellStyle name="Įprastas 18 4 6 3" xfId="19329" xr:uid="{00000000-0005-0000-0000-000067100000}"/>
    <cellStyle name="Įprastas 18 4 7" xfId="12" xr:uid="{00000000-0005-0000-0000-000068100000}"/>
    <cellStyle name="Įprastas 18 4 7 2" xfId="10446" xr:uid="{00000000-0005-0000-0000-000069100000}"/>
    <cellStyle name="Įprastas 18 4 7 3" xfId="19330" xr:uid="{00000000-0005-0000-0000-00006A100000}"/>
    <cellStyle name="Įprastas 18 4 8" xfId="31" xr:uid="{00000000-0005-0000-0000-00006B100000}"/>
    <cellStyle name="Įprastas 18 4 8 2" xfId="10447" xr:uid="{00000000-0005-0000-0000-00006C100000}"/>
    <cellStyle name="Įprastas 18 4 8 3" xfId="19331" xr:uid="{00000000-0005-0000-0000-00006D100000}"/>
    <cellStyle name="Įprastas 18 4 9" xfId="699" xr:uid="{00000000-0005-0000-0000-00006E100000}"/>
    <cellStyle name="Įprastas 18 4 9 2" xfId="10448" xr:uid="{00000000-0005-0000-0000-00006F100000}"/>
    <cellStyle name="Įprastas 18 4 9 3" xfId="19332" xr:uid="{00000000-0005-0000-0000-000070100000}"/>
    <cellStyle name="Įprastas 18 5" xfId="2380" xr:uid="{00000000-0005-0000-0000-000071100000}"/>
    <cellStyle name="Įprastas 18 5 10" xfId="683" xr:uid="{00000000-0005-0000-0000-000072100000}"/>
    <cellStyle name="Įprastas 18 5 10 2" xfId="10449" xr:uid="{00000000-0005-0000-0000-000073100000}"/>
    <cellStyle name="Įprastas 18 5 10 3" xfId="19333" xr:uid="{00000000-0005-0000-0000-000074100000}"/>
    <cellStyle name="Įprastas 18 5 11" xfId="801" xr:uid="{00000000-0005-0000-0000-000075100000}"/>
    <cellStyle name="Įprastas 18 5 11 2" xfId="10450" xr:uid="{00000000-0005-0000-0000-000076100000}"/>
    <cellStyle name="Įprastas 18 5 11 3" xfId="19334" xr:uid="{00000000-0005-0000-0000-000077100000}"/>
    <cellStyle name="Įprastas 18 5 12" xfId="2383" xr:uid="{00000000-0005-0000-0000-000078100000}"/>
    <cellStyle name="Įprastas 18 5 12 2" xfId="10451" xr:uid="{00000000-0005-0000-0000-000079100000}"/>
    <cellStyle name="Įprastas 18 5 12 3" xfId="19335" xr:uid="{00000000-0005-0000-0000-00007A100000}"/>
    <cellStyle name="Įprastas 18 5 13" xfId="2385" xr:uid="{00000000-0005-0000-0000-00007B100000}"/>
    <cellStyle name="Įprastas 18 5 13 2" xfId="10452" xr:uid="{00000000-0005-0000-0000-00007C100000}"/>
    <cellStyle name="Įprastas 18 5 13 3" xfId="19336" xr:uid="{00000000-0005-0000-0000-00007D100000}"/>
    <cellStyle name="Įprastas 18 5 14" xfId="2387" xr:uid="{00000000-0005-0000-0000-00007E100000}"/>
    <cellStyle name="Įprastas 18 5 14 2" xfId="10453" xr:uid="{00000000-0005-0000-0000-00007F100000}"/>
    <cellStyle name="Įprastas 18 5 14 3" xfId="19337" xr:uid="{00000000-0005-0000-0000-000080100000}"/>
    <cellStyle name="Įprastas 18 5 15" xfId="11" xr:uid="{00000000-0005-0000-0000-000081100000}"/>
    <cellStyle name="Įprastas 18 5 15 2" xfId="10454" xr:uid="{00000000-0005-0000-0000-000082100000}"/>
    <cellStyle name="Įprastas 18 5 15 3" xfId="19338" xr:uid="{00000000-0005-0000-0000-000083100000}"/>
    <cellStyle name="Įprastas 18 5 16" xfId="2389" xr:uid="{00000000-0005-0000-0000-000084100000}"/>
    <cellStyle name="Įprastas 18 5 16 2" xfId="10455" xr:uid="{00000000-0005-0000-0000-000085100000}"/>
    <cellStyle name="Įprastas 18 5 16 3" xfId="19339" xr:uid="{00000000-0005-0000-0000-000086100000}"/>
    <cellStyle name="Įprastas 18 5 17" xfId="9096" xr:uid="{00000000-0005-0000-0000-000087100000}"/>
    <cellStyle name="Įprastas 18 5 18" xfId="17533" xr:uid="{00000000-0005-0000-0000-000088100000}"/>
    <cellStyle name="Įprastas 18 5 2" xfId="2392" xr:uid="{00000000-0005-0000-0000-000089100000}"/>
    <cellStyle name="Įprastas 18 5 2 2" xfId="10456" xr:uid="{00000000-0005-0000-0000-00008A100000}"/>
    <cellStyle name="Įprastas 18 5 2 3" xfId="17841" xr:uid="{00000000-0005-0000-0000-00008B100000}"/>
    <cellStyle name="Įprastas 18 5 3" xfId="2395" xr:uid="{00000000-0005-0000-0000-00008C100000}"/>
    <cellStyle name="Įprastas 18 5 3 2" xfId="10457" xr:uid="{00000000-0005-0000-0000-00008D100000}"/>
    <cellStyle name="Įprastas 18 5 3 3" xfId="19340" xr:uid="{00000000-0005-0000-0000-00008E100000}"/>
    <cellStyle name="Įprastas 18 5 4" xfId="2398" xr:uid="{00000000-0005-0000-0000-00008F100000}"/>
    <cellStyle name="Įprastas 18 5 4 2" xfId="10458" xr:uid="{00000000-0005-0000-0000-000090100000}"/>
    <cellStyle name="Įprastas 18 5 4 3" xfId="19341" xr:uid="{00000000-0005-0000-0000-000091100000}"/>
    <cellStyle name="Įprastas 18 5 5" xfId="2401" xr:uid="{00000000-0005-0000-0000-000092100000}"/>
    <cellStyle name="Įprastas 18 5 5 2" xfId="10459" xr:uid="{00000000-0005-0000-0000-000093100000}"/>
    <cellStyle name="Įprastas 18 5 5 3" xfId="19342" xr:uid="{00000000-0005-0000-0000-000094100000}"/>
    <cellStyle name="Įprastas 18 5 6" xfId="2402" xr:uid="{00000000-0005-0000-0000-000095100000}"/>
    <cellStyle name="Įprastas 18 5 6 2" xfId="10460" xr:uid="{00000000-0005-0000-0000-000096100000}"/>
    <cellStyle name="Įprastas 18 5 6 3" xfId="19343" xr:uid="{00000000-0005-0000-0000-000097100000}"/>
    <cellStyle name="Įprastas 18 5 7" xfId="2403" xr:uid="{00000000-0005-0000-0000-000098100000}"/>
    <cellStyle name="Įprastas 18 5 7 2" xfId="10461" xr:uid="{00000000-0005-0000-0000-000099100000}"/>
    <cellStyle name="Įprastas 18 5 7 3" xfId="19344" xr:uid="{00000000-0005-0000-0000-00009A100000}"/>
    <cellStyle name="Įprastas 18 5 8" xfId="2404" xr:uid="{00000000-0005-0000-0000-00009B100000}"/>
    <cellStyle name="Įprastas 18 5 8 2" xfId="10462" xr:uid="{00000000-0005-0000-0000-00009C100000}"/>
    <cellStyle name="Įprastas 18 5 8 3" xfId="19345" xr:uid="{00000000-0005-0000-0000-00009D100000}"/>
    <cellStyle name="Įprastas 18 5 9" xfId="2405" xr:uid="{00000000-0005-0000-0000-00009E100000}"/>
    <cellStyle name="Įprastas 18 5 9 2" xfId="10463" xr:uid="{00000000-0005-0000-0000-00009F100000}"/>
    <cellStyle name="Įprastas 18 5 9 3" xfId="19346" xr:uid="{00000000-0005-0000-0000-0000A0100000}"/>
    <cellStyle name="Įprastas 18 6" xfId="2406" xr:uid="{00000000-0005-0000-0000-0000A1100000}"/>
    <cellStyle name="Įprastas 18 6 2" xfId="10464" xr:uid="{00000000-0005-0000-0000-0000A2100000}"/>
    <cellStyle name="Įprastas 18 6 3" xfId="17660" xr:uid="{00000000-0005-0000-0000-0000A3100000}"/>
    <cellStyle name="Įprastas 18 7" xfId="2408" xr:uid="{00000000-0005-0000-0000-0000A4100000}"/>
    <cellStyle name="Įprastas 18 7 2" xfId="10465" xr:uid="{00000000-0005-0000-0000-0000A5100000}"/>
    <cellStyle name="Įprastas 18 7 3" xfId="19347" xr:uid="{00000000-0005-0000-0000-0000A6100000}"/>
    <cellStyle name="Įprastas 18 8" xfId="2410" xr:uid="{00000000-0005-0000-0000-0000A7100000}"/>
    <cellStyle name="Įprastas 18 8 2" xfId="10466" xr:uid="{00000000-0005-0000-0000-0000A8100000}"/>
    <cellStyle name="Įprastas 18 8 3" xfId="19348" xr:uid="{00000000-0005-0000-0000-0000A9100000}"/>
    <cellStyle name="Įprastas 18 9" xfId="2413" xr:uid="{00000000-0005-0000-0000-0000AA100000}"/>
    <cellStyle name="Įprastas 18 9 2" xfId="10467" xr:uid="{00000000-0005-0000-0000-0000AB100000}"/>
    <cellStyle name="Įprastas 18 9 3" xfId="19349" xr:uid="{00000000-0005-0000-0000-0000AC100000}"/>
    <cellStyle name="Įprastas 19" xfId="2417" xr:uid="{00000000-0005-0000-0000-0000AD100000}"/>
    <cellStyle name="Įprastas 19 10" xfId="199" xr:uid="{00000000-0005-0000-0000-0000AE100000}"/>
    <cellStyle name="Įprastas 19 10 2" xfId="10468" xr:uid="{00000000-0005-0000-0000-0000AF100000}"/>
    <cellStyle name="Įprastas 19 10 3" xfId="19350" xr:uid="{00000000-0005-0000-0000-0000B0100000}"/>
    <cellStyle name="Įprastas 19 11" xfId="205" xr:uid="{00000000-0005-0000-0000-0000B1100000}"/>
    <cellStyle name="Įprastas 19 11 2" xfId="10469" xr:uid="{00000000-0005-0000-0000-0000B2100000}"/>
    <cellStyle name="Įprastas 19 11 3" xfId="19351" xr:uid="{00000000-0005-0000-0000-0000B3100000}"/>
    <cellStyle name="Įprastas 19 12" xfId="210" xr:uid="{00000000-0005-0000-0000-0000B4100000}"/>
    <cellStyle name="Įprastas 19 12 2" xfId="10470" xr:uid="{00000000-0005-0000-0000-0000B5100000}"/>
    <cellStyle name="Įprastas 19 12 3" xfId="19352" xr:uid="{00000000-0005-0000-0000-0000B6100000}"/>
    <cellStyle name="Įprastas 19 13" xfId="214" xr:uid="{00000000-0005-0000-0000-0000B7100000}"/>
    <cellStyle name="Įprastas 19 13 2" xfId="10471" xr:uid="{00000000-0005-0000-0000-0000B8100000}"/>
    <cellStyle name="Įprastas 19 13 3" xfId="19353" xr:uid="{00000000-0005-0000-0000-0000B9100000}"/>
    <cellStyle name="Įprastas 19 14" xfId="219" xr:uid="{00000000-0005-0000-0000-0000BA100000}"/>
    <cellStyle name="Įprastas 19 14 2" xfId="10472" xr:uid="{00000000-0005-0000-0000-0000BB100000}"/>
    <cellStyle name="Įprastas 19 14 3" xfId="19354" xr:uid="{00000000-0005-0000-0000-0000BC100000}"/>
    <cellStyle name="Įprastas 19 15" xfId="225" xr:uid="{00000000-0005-0000-0000-0000BD100000}"/>
    <cellStyle name="Įprastas 19 15 2" xfId="10473" xr:uid="{00000000-0005-0000-0000-0000BE100000}"/>
    <cellStyle name="Įprastas 19 15 3" xfId="19355" xr:uid="{00000000-0005-0000-0000-0000BF100000}"/>
    <cellStyle name="Įprastas 19 16" xfId="231" xr:uid="{00000000-0005-0000-0000-0000C0100000}"/>
    <cellStyle name="Įprastas 19 16 2" xfId="10474" xr:uid="{00000000-0005-0000-0000-0000C1100000}"/>
    <cellStyle name="Įprastas 19 16 3" xfId="19356" xr:uid="{00000000-0005-0000-0000-0000C2100000}"/>
    <cellStyle name="Įprastas 19 17" xfId="2421" xr:uid="{00000000-0005-0000-0000-0000C3100000}"/>
    <cellStyle name="Įprastas 19 17 2" xfId="10475" xr:uid="{00000000-0005-0000-0000-0000C4100000}"/>
    <cellStyle name="Įprastas 19 17 3" xfId="19357" xr:uid="{00000000-0005-0000-0000-0000C5100000}"/>
    <cellStyle name="Įprastas 19 18" xfId="2423" xr:uid="{00000000-0005-0000-0000-0000C6100000}"/>
    <cellStyle name="Įprastas 19 18 2" xfId="10476" xr:uid="{00000000-0005-0000-0000-0000C7100000}"/>
    <cellStyle name="Įprastas 19 18 3" xfId="19358" xr:uid="{00000000-0005-0000-0000-0000C8100000}"/>
    <cellStyle name="Įprastas 19 19" xfId="2424" xr:uid="{00000000-0005-0000-0000-0000C9100000}"/>
    <cellStyle name="Įprastas 19 19 2" xfId="10477" xr:uid="{00000000-0005-0000-0000-0000CA100000}"/>
    <cellStyle name="Įprastas 19 19 3" xfId="19359" xr:uid="{00000000-0005-0000-0000-0000CB100000}"/>
    <cellStyle name="Įprastas 19 2" xfId="1541" xr:uid="{00000000-0005-0000-0000-0000CC100000}"/>
    <cellStyle name="Įprastas 19 2 10" xfId="2426" xr:uid="{00000000-0005-0000-0000-0000CD100000}"/>
    <cellStyle name="Įprastas 19 2 10 2" xfId="10478" xr:uid="{00000000-0005-0000-0000-0000CE100000}"/>
    <cellStyle name="Įprastas 19 2 10 3" xfId="19360" xr:uid="{00000000-0005-0000-0000-0000CF100000}"/>
    <cellStyle name="Įprastas 19 2 11" xfId="2429" xr:uid="{00000000-0005-0000-0000-0000D0100000}"/>
    <cellStyle name="Įprastas 19 2 11 2" xfId="10479" xr:uid="{00000000-0005-0000-0000-0000D1100000}"/>
    <cellStyle name="Įprastas 19 2 11 3" xfId="19361" xr:uid="{00000000-0005-0000-0000-0000D2100000}"/>
    <cellStyle name="Įprastas 19 2 12" xfId="2432" xr:uid="{00000000-0005-0000-0000-0000D3100000}"/>
    <cellStyle name="Įprastas 19 2 12 2" xfId="10480" xr:uid="{00000000-0005-0000-0000-0000D4100000}"/>
    <cellStyle name="Įprastas 19 2 12 3" xfId="19362" xr:uid="{00000000-0005-0000-0000-0000D5100000}"/>
    <cellStyle name="Įprastas 19 2 13" xfId="2435" xr:uid="{00000000-0005-0000-0000-0000D6100000}"/>
    <cellStyle name="Įprastas 19 2 13 2" xfId="10481" xr:uid="{00000000-0005-0000-0000-0000D7100000}"/>
    <cellStyle name="Įprastas 19 2 13 3" xfId="19363" xr:uid="{00000000-0005-0000-0000-0000D8100000}"/>
    <cellStyle name="Įprastas 19 2 14" xfId="2438" xr:uid="{00000000-0005-0000-0000-0000D9100000}"/>
    <cellStyle name="Įprastas 19 2 14 2" xfId="10482" xr:uid="{00000000-0005-0000-0000-0000DA100000}"/>
    <cellStyle name="Įprastas 19 2 14 3" xfId="19364" xr:uid="{00000000-0005-0000-0000-0000DB100000}"/>
    <cellStyle name="Įprastas 19 2 15" xfId="2441" xr:uid="{00000000-0005-0000-0000-0000DC100000}"/>
    <cellStyle name="Įprastas 19 2 15 2" xfId="10483" xr:uid="{00000000-0005-0000-0000-0000DD100000}"/>
    <cellStyle name="Įprastas 19 2 15 3" xfId="19365" xr:uid="{00000000-0005-0000-0000-0000DE100000}"/>
    <cellStyle name="Įprastas 19 2 16" xfId="2444" xr:uid="{00000000-0005-0000-0000-0000DF100000}"/>
    <cellStyle name="Įprastas 19 2 16 2" xfId="10484" xr:uid="{00000000-0005-0000-0000-0000E0100000}"/>
    <cellStyle name="Įprastas 19 2 16 3" xfId="19366" xr:uid="{00000000-0005-0000-0000-0000E1100000}"/>
    <cellStyle name="Įprastas 19 2 17" xfId="2446" xr:uid="{00000000-0005-0000-0000-0000E2100000}"/>
    <cellStyle name="Įprastas 19 2 17 2" xfId="10485" xr:uid="{00000000-0005-0000-0000-0000E3100000}"/>
    <cellStyle name="Įprastas 19 2 17 3" xfId="19367" xr:uid="{00000000-0005-0000-0000-0000E4100000}"/>
    <cellStyle name="Įprastas 19 2 18" xfId="8788" xr:uid="{00000000-0005-0000-0000-0000E5100000}"/>
    <cellStyle name="Įprastas 19 2 19" xfId="17231" xr:uid="{00000000-0005-0000-0000-0000E6100000}"/>
    <cellStyle name="Įprastas 19 2 2" xfId="2448" xr:uid="{00000000-0005-0000-0000-0000E7100000}"/>
    <cellStyle name="Įprastas 19 2 2 10" xfId="1225" xr:uid="{00000000-0005-0000-0000-0000E8100000}"/>
    <cellStyle name="Įprastas 19 2 2 10 2" xfId="10486" xr:uid="{00000000-0005-0000-0000-0000E9100000}"/>
    <cellStyle name="Įprastas 19 2 2 10 3" xfId="19368" xr:uid="{00000000-0005-0000-0000-0000EA100000}"/>
    <cellStyle name="Įprastas 19 2 2 11" xfId="1227" xr:uid="{00000000-0005-0000-0000-0000EB100000}"/>
    <cellStyle name="Įprastas 19 2 2 11 2" xfId="10487" xr:uid="{00000000-0005-0000-0000-0000EC100000}"/>
    <cellStyle name="Įprastas 19 2 2 11 3" xfId="19369" xr:uid="{00000000-0005-0000-0000-0000ED100000}"/>
    <cellStyle name="Įprastas 19 2 2 12" xfId="1229" xr:uid="{00000000-0005-0000-0000-0000EE100000}"/>
    <cellStyle name="Įprastas 19 2 2 12 2" xfId="10488" xr:uid="{00000000-0005-0000-0000-0000EF100000}"/>
    <cellStyle name="Įprastas 19 2 2 12 3" xfId="19370" xr:uid="{00000000-0005-0000-0000-0000F0100000}"/>
    <cellStyle name="Įprastas 19 2 2 13" xfId="2451" xr:uid="{00000000-0005-0000-0000-0000F1100000}"/>
    <cellStyle name="Įprastas 19 2 2 13 2" xfId="10489" xr:uid="{00000000-0005-0000-0000-0000F2100000}"/>
    <cellStyle name="Įprastas 19 2 2 13 3" xfId="19371" xr:uid="{00000000-0005-0000-0000-0000F3100000}"/>
    <cellStyle name="Įprastas 19 2 2 14" xfId="2452" xr:uid="{00000000-0005-0000-0000-0000F4100000}"/>
    <cellStyle name="Įprastas 19 2 2 14 2" xfId="10490" xr:uid="{00000000-0005-0000-0000-0000F5100000}"/>
    <cellStyle name="Įprastas 19 2 2 14 3" xfId="19372" xr:uid="{00000000-0005-0000-0000-0000F6100000}"/>
    <cellStyle name="Įprastas 19 2 2 15" xfId="2453" xr:uid="{00000000-0005-0000-0000-0000F7100000}"/>
    <cellStyle name="Įprastas 19 2 2 15 2" xfId="10491" xr:uid="{00000000-0005-0000-0000-0000F8100000}"/>
    <cellStyle name="Įprastas 19 2 2 15 3" xfId="19373" xr:uid="{00000000-0005-0000-0000-0000F9100000}"/>
    <cellStyle name="Įprastas 19 2 2 16" xfId="2455" xr:uid="{00000000-0005-0000-0000-0000FA100000}"/>
    <cellStyle name="Įprastas 19 2 2 16 2" xfId="10492" xr:uid="{00000000-0005-0000-0000-0000FB100000}"/>
    <cellStyle name="Įprastas 19 2 2 16 3" xfId="19374" xr:uid="{00000000-0005-0000-0000-0000FC100000}"/>
    <cellStyle name="Įprastas 19 2 2 17" xfId="8995" xr:uid="{00000000-0005-0000-0000-0000FD100000}"/>
    <cellStyle name="Įprastas 19 2 2 18" xfId="17433" xr:uid="{00000000-0005-0000-0000-0000FE100000}"/>
    <cellStyle name="Įprastas 19 2 2 2" xfId="2457" xr:uid="{00000000-0005-0000-0000-0000FF100000}"/>
    <cellStyle name="Įprastas 19 2 2 2 2" xfId="10493" xr:uid="{00000000-0005-0000-0000-000000110000}"/>
    <cellStyle name="Įprastas 19 2 2 2 3" xfId="17842" xr:uid="{00000000-0005-0000-0000-000001110000}"/>
    <cellStyle name="Įprastas 19 2 2 3" xfId="581" xr:uid="{00000000-0005-0000-0000-000002110000}"/>
    <cellStyle name="Įprastas 19 2 2 3 2" xfId="10494" xr:uid="{00000000-0005-0000-0000-000003110000}"/>
    <cellStyle name="Įprastas 19 2 2 3 3" xfId="19375" xr:uid="{00000000-0005-0000-0000-000004110000}"/>
    <cellStyle name="Įprastas 19 2 2 4" xfId="584" xr:uid="{00000000-0005-0000-0000-000005110000}"/>
    <cellStyle name="Įprastas 19 2 2 4 2" xfId="10495" xr:uid="{00000000-0005-0000-0000-000006110000}"/>
    <cellStyle name="Įprastas 19 2 2 4 3" xfId="19376" xr:uid="{00000000-0005-0000-0000-000007110000}"/>
    <cellStyle name="Įprastas 19 2 2 5" xfId="586" xr:uid="{00000000-0005-0000-0000-000008110000}"/>
    <cellStyle name="Įprastas 19 2 2 5 2" xfId="10496" xr:uid="{00000000-0005-0000-0000-000009110000}"/>
    <cellStyle name="Įprastas 19 2 2 5 3" xfId="19377" xr:uid="{00000000-0005-0000-0000-00000A110000}"/>
    <cellStyle name="Įprastas 19 2 2 6" xfId="588" xr:uid="{00000000-0005-0000-0000-00000B110000}"/>
    <cellStyle name="Įprastas 19 2 2 6 2" xfId="10497" xr:uid="{00000000-0005-0000-0000-00000C110000}"/>
    <cellStyle name="Įprastas 19 2 2 6 3" xfId="19378" xr:uid="{00000000-0005-0000-0000-00000D110000}"/>
    <cellStyle name="Įprastas 19 2 2 7" xfId="590" xr:uid="{00000000-0005-0000-0000-00000E110000}"/>
    <cellStyle name="Įprastas 19 2 2 7 2" xfId="10498" xr:uid="{00000000-0005-0000-0000-00000F110000}"/>
    <cellStyle name="Įprastas 19 2 2 7 3" xfId="19379" xr:uid="{00000000-0005-0000-0000-000010110000}"/>
    <cellStyle name="Įprastas 19 2 2 8" xfId="592" xr:uid="{00000000-0005-0000-0000-000011110000}"/>
    <cellStyle name="Įprastas 19 2 2 8 2" xfId="10499" xr:uid="{00000000-0005-0000-0000-000012110000}"/>
    <cellStyle name="Įprastas 19 2 2 8 3" xfId="19380" xr:uid="{00000000-0005-0000-0000-000013110000}"/>
    <cellStyle name="Įprastas 19 2 2 9" xfId="594" xr:uid="{00000000-0005-0000-0000-000014110000}"/>
    <cellStyle name="Įprastas 19 2 2 9 2" xfId="10500" xr:uid="{00000000-0005-0000-0000-000015110000}"/>
    <cellStyle name="Įprastas 19 2 2 9 3" xfId="19381" xr:uid="{00000000-0005-0000-0000-000016110000}"/>
    <cellStyle name="Įprastas 19 2 3" xfId="2459" xr:uid="{00000000-0005-0000-0000-000017110000}"/>
    <cellStyle name="Įprastas 19 2 3 2" xfId="10501" xr:uid="{00000000-0005-0000-0000-000018110000}"/>
    <cellStyle name="Įprastas 19 2 3 3" xfId="17762" xr:uid="{00000000-0005-0000-0000-000019110000}"/>
    <cellStyle name="Įprastas 19 2 4" xfId="2463" xr:uid="{00000000-0005-0000-0000-00001A110000}"/>
    <cellStyle name="Įprastas 19 2 4 2" xfId="10502" xr:uid="{00000000-0005-0000-0000-00001B110000}"/>
    <cellStyle name="Įprastas 19 2 4 3" xfId="19382" xr:uid="{00000000-0005-0000-0000-00001C110000}"/>
    <cellStyle name="Įprastas 19 2 5" xfId="2467" xr:uid="{00000000-0005-0000-0000-00001D110000}"/>
    <cellStyle name="Įprastas 19 2 5 2" xfId="10503" xr:uid="{00000000-0005-0000-0000-00001E110000}"/>
    <cellStyle name="Įprastas 19 2 5 3" xfId="19383" xr:uid="{00000000-0005-0000-0000-00001F110000}"/>
    <cellStyle name="Įprastas 19 2 6" xfId="2471" xr:uid="{00000000-0005-0000-0000-000020110000}"/>
    <cellStyle name="Įprastas 19 2 6 2" xfId="10504" xr:uid="{00000000-0005-0000-0000-000021110000}"/>
    <cellStyle name="Įprastas 19 2 6 3" xfId="19384" xr:uid="{00000000-0005-0000-0000-000022110000}"/>
    <cellStyle name="Įprastas 19 2 7" xfId="2473" xr:uid="{00000000-0005-0000-0000-000023110000}"/>
    <cellStyle name="Įprastas 19 2 7 2" xfId="10505" xr:uid="{00000000-0005-0000-0000-000024110000}"/>
    <cellStyle name="Įprastas 19 2 7 3" xfId="19385" xr:uid="{00000000-0005-0000-0000-000025110000}"/>
    <cellStyle name="Įprastas 19 2 8" xfId="2475" xr:uid="{00000000-0005-0000-0000-000026110000}"/>
    <cellStyle name="Įprastas 19 2 8 2" xfId="10506" xr:uid="{00000000-0005-0000-0000-000027110000}"/>
    <cellStyle name="Įprastas 19 2 8 3" xfId="19386" xr:uid="{00000000-0005-0000-0000-000028110000}"/>
    <cellStyle name="Įprastas 19 2 9" xfId="2477" xr:uid="{00000000-0005-0000-0000-000029110000}"/>
    <cellStyle name="Įprastas 19 2 9 2" xfId="10507" xr:uid="{00000000-0005-0000-0000-00002A110000}"/>
    <cellStyle name="Įprastas 19 2 9 3" xfId="19387" xr:uid="{00000000-0005-0000-0000-00002B110000}"/>
    <cellStyle name="Įprastas 19 20" xfId="226" xr:uid="{00000000-0005-0000-0000-00002C110000}"/>
    <cellStyle name="Įprastas 19 21" xfId="8686" xr:uid="{00000000-0005-0000-0000-00002D110000}"/>
    <cellStyle name="Įprastas 19 22" xfId="17134" xr:uid="{00000000-0005-0000-0000-00002E110000}"/>
    <cellStyle name="Įprastas 19 3" xfId="1544" xr:uid="{00000000-0005-0000-0000-00002F110000}"/>
    <cellStyle name="Įprastas 19 3 10" xfId="2153" xr:uid="{00000000-0005-0000-0000-000030110000}"/>
    <cellStyle name="Įprastas 19 3 10 2" xfId="10508" xr:uid="{00000000-0005-0000-0000-000031110000}"/>
    <cellStyle name="Įprastas 19 3 10 3" xfId="19388" xr:uid="{00000000-0005-0000-0000-000032110000}"/>
    <cellStyle name="Įprastas 19 3 11" xfId="2156" xr:uid="{00000000-0005-0000-0000-000033110000}"/>
    <cellStyle name="Įprastas 19 3 11 2" xfId="10509" xr:uid="{00000000-0005-0000-0000-000034110000}"/>
    <cellStyle name="Įprastas 19 3 11 3" xfId="19389" xr:uid="{00000000-0005-0000-0000-000035110000}"/>
    <cellStyle name="Įprastas 19 3 12" xfId="2480" xr:uid="{00000000-0005-0000-0000-000036110000}"/>
    <cellStyle name="Įprastas 19 3 12 2" xfId="10510" xr:uid="{00000000-0005-0000-0000-000037110000}"/>
    <cellStyle name="Įprastas 19 3 12 3" xfId="19390" xr:uid="{00000000-0005-0000-0000-000038110000}"/>
    <cellStyle name="Įprastas 19 3 13" xfId="2482" xr:uid="{00000000-0005-0000-0000-000039110000}"/>
    <cellStyle name="Įprastas 19 3 13 2" xfId="10511" xr:uid="{00000000-0005-0000-0000-00003A110000}"/>
    <cellStyle name="Įprastas 19 3 13 3" xfId="19391" xr:uid="{00000000-0005-0000-0000-00003B110000}"/>
    <cellStyle name="Įprastas 19 3 14" xfId="2484" xr:uid="{00000000-0005-0000-0000-00003C110000}"/>
    <cellStyle name="Įprastas 19 3 14 2" xfId="10512" xr:uid="{00000000-0005-0000-0000-00003D110000}"/>
    <cellStyle name="Įprastas 19 3 14 3" xfId="19392" xr:uid="{00000000-0005-0000-0000-00003E110000}"/>
    <cellStyle name="Įprastas 19 3 15" xfId="2486" xr:uid="{00000000-0005-0000-0000-00003F110000}"/>
    <cellStyle name="Įprastas 19 3 15 2" xfId="10513" xr:uid="{00000000-0005-0000-0000-000040110000}"/>
    <cellStyle name="Įprastas 19 3 15 3" xfId="19393" xr:uid="{00000000-0005-0000-0000-000041110000}"/>
    <cellStyle name="Įprastas 19 3 16" xfId="2487" xr:uid="{00000000-0005-0000-0000-000042110000}"/>
    <cellStyle name="Įprastas 19 3 16 2" xfId="10514" xr:uid="{00000000-0005-0000-0000-000043110000}"/>
    <cellStyle name="Įprastas 19 3 16 3" xfId="19394" xr:uid="{00000000-0005-0000-0000-000044110000}"/>
    <cellStyle name="Įprastas 19 3 17" xfId="8898" xr:uid="{00000000-0005-0000-0000-000045110000}"/>
    <cellStyle name="Įprastas 19 3 18" xfId="17336" xr:uid="{00000000-0005-0000-0000-000046110000}"/>
    <cellStyle name="Įprastas 19 3 2" xfId="2489" xr:uid="{00000000-0005-0000-0000-000047110000}"/>
    <cellStyle name="Įprastas 19 3 2 2" xfId="10515" xr:uid="{00000000-0005-0000-0000-000048110000}"/>
    <cellStyle name="Įprastas 19 3 2 3" xfId="17843" xr:uid="{00000000-0005-0000-0000-000049110000}"/>
    <cellStyle name="Įprastas 19 3 3" xfId="2491" xr:uid="{00000000-0005-0000-0000-00004A110000}"/>
    <cellStyle name="Įprastas 19 3 3 2" xfId="10516" xr:uid="{00000000-0005-0000-0000-00004B110000}"/>
    <cellStyle name="Įprastas 19 3 3 3" xfId="19395" xr:uid="{00000000-0005-0000-0000-00004C110000}"/>
    <cellStyle name="Įprastas 19 3 4" xfId="2493" xr:uid="{00000000-0005-0000-0000-00004D110000}"/>
    <cellStyle name="Įprastas 19 3 4 2" xfId="10517" xr:uid="{00000000-0005-0000-0000-00004E110000}"/>
    <cellStyle name="Įprastas 19 3 4 3" xfId="19396" xr:uid="{00000000-0005-0000-0000-00004F110000}"/>
    <cellStyle name="Įprastas 19 3 5" xfId="2495" xr:uid="{00000000-0005-0000-0000-000050110000}"/>
    <cellStyle name="Įprastas 19 3 5 2" xfId="10518" xr:uid="{00000000-0005-0000-0000-000051110000}"/>
    <cellStyle name="Įprastas 19 3 5 3" xfId="19397" xr:uid="{00000000-0005-0000-0000-000052110000}"/>
    <cellStyle name="Įprastas 19 3 6" xfId="2496" xr:uid="{00000000-0005-0000-0000-000053110000}"/>
    <cellStyle name="Įprastas 19 3 6 2" xfId="10519" xr:uid="{00000000-0005-0000-0000-000054110000}"/>
    <cellStyle name="Įprastas 19 3 6 3" xfId="19398" xr:uid="{00000000-0005-0000-0000-000055110000}"/>
    <cellStyle name="Įprastas 19 3 7" xfId="2497" xr:uid="{00000000-0005-0000-0000-000056110000}"/>
    <cellStyle name="Įprastas 19 3 7 2" xfId="10520" xr:uid="{00000000-0005-0000-0000-000057110000}"/>
    <cellStyle name="Įprastas 19 3 7 3" xfId="19399" xr:uid="{00000000-0005-0000-0000-000058110000}"/>
    <cellStyle name="Įprastas 19 3 8" xfId="2498" xr:uid="{00000000-0005-0000-0000-000059110000}"/>
    <cellStyle name="Įprastas 19 3 8 2" xfId="10521" xr:uid="{00000000-0005-0000-0000-00005A110000}"/>
    <cellStyle name="Įprastas 19 3 8 3" xfId="19400" xr:uid="{00000000-0005-0000-0000-00005B110000}"/>
    <cellStyle name="Įprastas 19 3 9" xfId="2499" xr:uid="{00000000-0005-0000-0000-00005C110000}"/>
    <cellStyle name="Įprastas 19 3 9 2" xfId="10522" xr:uid="{00000000-0005-0000-0000-00005D110000}"/>
    <cellStyle name="Įprastas 19 3 9 3" xfId="19401" xr:uid="{00000000-0005-0000-0000-00005E110000}"/>
    <cellStyle name="Įprastas 19 4" xfId="1548" xr:uid="{00000000-0005-0000-0000-00005F110000}"/>
    <cellStyle name="Įprastas 19 4 10" xfId="2501" xr:uid="{00000000-0005-0000-0000-000060110000}"/>
    <cellStyle name="Įprastas 19 4 10 2" xfId="10523" xr:uid="{00000000-0005-0000-0000-000061110000}"/>
    <cellStyle name="Įprastas 19 4 10 3" xfId="19402" xr:uid="{00000000-0005-0000-0000-000062110000}"/>
    <cellStyle name="Įprastas 19 4 11" xfId="2503" xr:uid="{00000000-0005-0000-0000-000063110000}"/>
    <cellStyle name="Įprastas 19 4 11 2" xfId="10524" xr:uid="{00000000-0005-0000-0000-000064110000}"/>
    <cellStyle name="Įprastas 19 4 11 3" xfId="19403" xr:uid="{00000000-0005-0000-0000-000065110000}"/>
    <cellStyle name="Įprastas 19 4 12" xfId="2505" xr:uid="{00000000-0005-0000-0000-000066110000}"/>
    <cellStyle name="Įprastas 19 4 12 2" xfId="10525" xr:uid="{00000000-0005-0000-0000-000067110000}"/>
    <cellStyle name="Įprastas 19 4 12 3" xfId="19404" xr:uid="{00000000-0005-0000-0000-000068110000}"/>
    <cellStyle name="Įprastas 19 4 13" xfId="2507" xr:uid="{00000000-0005-0000-0000-000069110000}"/>
    <cellStyle name="Įprastas 19 4 13 2" xfId="10526" xr:uid="{00000000-0005-0000-0000-00006A110000}"/>
    <cellStyle name="Įprastas 19 4 13 3" xfId="19405" xr:uid="{00000000-0005-0000-0000-00006B110000}"/>
    <cellStyle name="Įprastas 19 4 14" xfId="2509" xr:uid="{00000000-0005-0000-0000-00006C110000}"/>
    <cellStyle name="Įprastas 19 4 14 2" xfId="10527" xr:uid="{00000000-0005-0000-0000-00006D110000}"/>
    <cellStyle name="Įprastas 19 4 14 3" xfId="19406" xr:uid="{00000000-0005-0000-0000-00006E110000}"/>
    <cellStyle name="Įprastas 19 4 15" xfId="2511" xr:uid="{00000000-0005-0000-0000-00006F110000}"/>
    <cellStyle name="Įprastas 19 4 15 2" xfId="10528" xr:uid="{00000000-0005-0000-0000-000070110000}"/>
    <cellStyle name="Įprastas 19 4 15 3" xfId="19407" xr:uid="{00000000-0005-0000-0000-000071110000}"/>
    <cellStyle name="Įprastas 19 4 16" xfId="2512" xr:uid="{00000000-0005-0000-0000-000072110000}"/>
    <cellStyle name="Įprastas 19 4 16 2" xfId="10529" xr:uid="{00000000-0005-0000-0000-000073110000}"/>
    <cellStyle name="Įprastas 19 4 16 3" xfId="19408" xr:uid="{00000000-0005-0000-0000-000074110000}"/>
    <cellStyle name="Įprastas 19 4 17" xfId="9101" xr:uid="{00000000-0005-0000-0000-000075110000}"/>
    <cellStyle name="Įprastas 19 4 18" xfId="17538" xr:uid="{00000000-0005-0000-0000-000076110000}"/>
    <cellStyle name="Įprastas 19 4 2" xfId="2514" xr:uid="{00000000-0005-0000-0000-000077110000}"/>
    <cellStyle name="Įprastas 19 4 2 2" xfId="10530" xr:uid="{00000000-0005-0000-0000-000078110000}"/>
    <cellStyle name="Įprastas 19 4 2 3" xfId="17844" xr:uid="{00000000-0005-0000-0000-000079110000}"/>
    <cellStyle name="Įprastas 19 4 3" xfId="2516" xr:uid="{00000000-0005-0000-0000-00007A110000}"/>
    <cellStyle name="Įprastas 19 4 3 2" xfId="10531" xr:uid="{00000000-0005-0000-0000-00007B110000}"/>
    <cellStyle name="Įprastas 19 4 3 3" xfId="19409" xr:uid="{00000000-0005-0000-0000-00007C110000}"/>
    <cellStyle name="Įprastas 19 4 4" xfId="2518" xr:uid="{00000000-0005-0000-0000-00007D110000}"/>
    <cellStyle name="Įprastas 19 4 4 2" xfId="10532" xr:uid="{00000000-0005-0000-0000-00007E110000}"/>
    <cellStyle name="Įprastas 19 4 4 3" xfId="19410" xr:uid="{00000000-0005-0000-0000-00007F110000}"/>
    <cellStyle name="Įprastas 19 4 5" xfId="2520" xr:uid="{00000000-0005-0000-0000-000080110000}"/>
    <cellStyle name="Įprastas 19 4 5 2" xfId="10533" xr:uid="{00000000-0005-0000-0000-000081110000}"/>
    <cellStyle name="Įprastas 19 4 5 3" xfId="19411" xr:uid="{00000000-0005-0000-0000-000082110000}"/>
    <cellStyle name="Įprastas 19 4 6" xfId="2521" xr:uid="{00000000-0005-0000-0000-000083110000}"/>
    <cellStyle name="Įprastas 19 4 6 2" xfId="10534" xr:uid="{00000000-0005-0000-0000-000084110000}"/>
    <cellStyle name="Įprastas 19 4 6 3" xfId="19412" xr:uid="{00000000-0005-0000-0000-000085110000}"/>
    <cellStyle name="Įprastas 19 4 7" xfId="2522" xr:uid="{00000000-0005-0000-0000-000086110000}"/>
    <cellStyle name="Įprastas 19 4 7 2" xfId="10535" xr:uid="{00000000-0005-0000-0000-000087110000}"/>
    <cellStyle name="Įprastas 19 4 7 3" xfId="19413" xr:uid="{00000000-0005-0000-0000-000088110000}"/>
    <cellStyle name="Įprastas 19 4 8" xfId="2523" xr:uid="{00000000-0005-0000-0000-000089110000}"/>
    <cellStyle name="Įprastas 19 4 8 2" xfId="10536" xr:uid="{00000000-0005-0000-0000-00008A110000}"/>
    <cellStyle name="Įprastas 19 4 8 3" xfId="19414" xr:uid="{00000000-0005-0000-0000-00008B110000}"/>
    <cellStyle name="Įprastas 19 4 9" xfId="2524" xr:uid="{00000000-0005-0000-0000-00008C110000}"/>
    <cellStyle name="Įprastas 19 4 9 2" xfId="10537" xr:uid="{00000000-0005-0000-0000-00008D110000}"/>
    <cellStyle name="Įprastas 19 4 9 3" xfId="19415" xr:uid="{00000000-0005-0000-0000-00008E110000}"/>
    <cellStyle name="Įprastas 19 5" xfId="1552" xr:uid="{00000000-0005-0000-0000-00008F110000}"/>
    <cellStyle name="Įprastas 19 5 2" xfId="10538" xr:uid="{00000000-0005-0000-0000-000090110000}"/>
    <cellStyle name="Įprastas 19 5 3" xfId="17665" xr:uid="{00000000-0005-0000-0000-000091110000}"/>
    <cellStyle name="Įprastas 19 6" xfId="1556" xr:uid="{00000000-0005-0000-0000-000092110000}"/>
    <cellStyle name="Įprastas 19 6 2" xfId="10539" xr:uid="{00000000-0005-0000-0000-000093110000}"/>
    <cellStyle name="Įprastas 19 6 3" xfId="19416" xr:uid="{00000000-0005-0000-0000-000094110000}"/>
    <cellStyle name="Įprastas 19 7" xfId="1560" xr:uid="{00000000-0005-0000-0000-000095110000}"/>
    <cellStyle name="Įprastas 19 7 2" xfId="10540" xr:uid="{00000000-0005-0000-0000-000096110000}"/>
    <cellStyle name="Įprastas 19 7 3" xfId="19417" xr:uid="{00000000-0005-0000-0000-000097110000}"/>
    <cellStyle name="Įprastas 19 8" xfId="2179" xr:uid="{00000000-0005-0000-0000-000098110000}"/>
    <cellStyle name="Įprastas 19 8 2" xfId="10541" xr:uid="{00000000-0005-0000-0000-000099110000}"/>
    <cellStyle name="Įprastas 19 8 3" xfId="19418" xr:uid="{00000000-0005-0000-0000-00009A110000}"/>
    <cellStyle name="Įprastas 19 9" xfId="295" xr:uid="{00000000-0005-0000-0000-00009B110000}"/>
    <cellStyle name="Įprastas 19 9 2" xfId="10542" xr:uid="{00000000-0005-0000-0000-00009C110000}"/>
    <cellStyle name="Įprastas 19 9 3" xfId="19419" xr:uid="{00000000-0005-0000-0000-00009D110000}"/>
    <cellStyle name="Įprastas 2" xfId="2525" xr:uid="{00000000-0005-0000-0000-00009E110000}"/>
    <cellStyle name="Įprastas 2 10" xfId="2526" xr:uid="{00000000-0005-0000-0000-00009F110000}"/>
    <cellStyle name="Įprastas 2 10 2" xfId="10543" xr:uid="{00000000-0005-0000-0000-0000A0110000}"/>
    <cellStyle name="Įprastas 2 10 3" xfId="17573" xr:uid="{00000000-0005-0000-0000-0000A1110000}"/>
    <cellStyle name="Įprastas 2 11" xfId="65" xr:uid="{00000000-0005-0000-0000-0000A2110000}"/>
    <cellStyle name="Įprastas 2 11 2" xfId="10544" xr:uid="{00000000-0005-0000-0000-0000A3110000}"/>
    <cellStyle name="Įprastas 2 11 3" xfId="19420" xr:uid="{00000000-0005-0000-0000-0000A4110000}"/>
    <cellStyle name="Įprastas 2 12" xfId="29" xr:uid="{00000000-0005-0000-0000-0000A5110000}"/>
    <cellStyle name="Įprastas 2 12 2" xfId="10545" xr:uid="{00000000-0005-0000-0000-0000A6110000}"/>
    <cellStyle name="Įprastas 2 12 3" xfId="19421" xr:uid="{00000000-0005-0000-0000-0000A7110000}"/>
    <cellStyle name="Įprastas 2 13" xfId="71" xr:uid="{00000000-0005-0000-0000-0000A8110000}"/>
    <cellStyle name="Įprastas 2 13 2" xfId="10546" xr:uid="{00000000-0005-0000-0000-0000A9110000}"/>
    <cellStyle name="Įprastas 2 13 3" xfId="19422" xr:uid="{00000000-0005-0000-0000-0000AA110000}"/>
    <cellStyle name="Įprastas 2 14" xfId="81" xr:uid="{00000000-0005-0000-0000-0000AB110000}"/>
    <cellStyle name="Įprastas 2 14 2" xfId="10547" xr:uid="{00000000-0005-0000-0000-0000AC110000}"/>
    <cellStyle name="Įprastas 2 14 3" xfId="19423" xr:uid="{00000000-0005-0000-0000-0000AD110000}"/>
    <cellStyle name="Įprastas 2 15" xfId="2527" xr:uid="{00000000-0005-0000-0000-0000AE110000}"/>
    <cellStyle name="Įprastas 2 15 2" xfId="10548" xr:uid="{00000000-0005-0000-0000-0000AF110000}"/>
    <cellStyle name="Įprastas 2 15 3" xfId="19424" xr:uid="{00000000-0005-0000-0000-0000B0110000}"/>
    <cellStyle name="Įprastas 2 16" xfId="2529" xr:uid="{00000000-0005-0000-0000-0000B1110000}"/>
    <cellStyle name="Įprastas 2 16 2" xfId="10549" xr:uid="{00000000-0005-0000-0000-0000B2110000}"/>
    <cellStyle name="Įprastas 2 16 3" xfId="19425" xr:uid="{00000000-0005-0000-0000-0000B3110000}"/>
    <cellStyle name="Įprastas 2 17" xfId="2531" xr:uid="{00000000-0005-0000-0000-0000B4110000}"/>
    <cellStyle name="Įprastas 2 17 2" xfId="10550" xr:uid="{00000000-0005-0000-0000-0000B5110000}"/>
    <cellStyle name="Įprastas 2 17 3" xfId="19426" xr:uid="{00000000-0005-0000-0000-0000B6110000}"/>
    <cellStyle name="Įprastas 2 18" xfId="1521" xr:uid="{00000000-0005-0000-0000-0000B7110000}"/>
    <cellStyle name="Įprastas 2 18 2" xfId="10551" xr:uid="{00000000-0005-0000-0000-0000B8110000}"/>
    <cellStyle name="Įprastas 2 18 3" xfId="19427" xr:uid="{00000000-0005-0000-0000-0000B9110000}"/>
    <cellStyle name="Įprastas 2 19" xfId="1525" xr:uid="{00000000-0005-0000-0000-0000BA110000}"/>
    <cellStyle name="Įprastas 2 19 2" xfId="10552" xr:uid="{00000000-0005-0000-0000-0000BB110000}"/>
    <cellStyle name="Įprastas 2 19 3" xfId="19428" xr:uid="{00000000-0005-0000-0000-0000BC110000}"/>
    <cellStyle name="Įprastas 2 2" xfId="2533" xr:uid="{00000000-0005-0000-0000-0000BD110000}"/>
    <cellStyle name="Įprastas 2 2 10" xfId="2036" xr:uid="{00000000-0005-0000-0000-0000BE110000}"/>
    <cellStyle name="Įprastas 2 2 10 10" xfId="2534" xr:uid="{00000000-0005-0000-0000-0000BF110000}"/>
    <cellStyle name="Įprastas 2 2 10 10 2" xfId="10553" xr:uid="{00000000-0005-0000-0000-0000C0110000}"/>
    <cellStyle name="Įprastas 2 2 10 10 3" xfId="19429" xr:uid="{00000000-0005-0000-0000-0000C1110000}"/>
    <cellStyle name="Įprastas 2 2 10 11" xfId="2535" xr:uid="{00000000-0005-0000-0000-0000C2110000}"/>
    <cellStyle name="Įprastas 2 2 10 11 2" xfId="10554" xr:uid="{00000000-0005-0000-0000-0000C3110000}"/>
    <cellStyle name="Įprastas 2 2 10 11 3" xfId="19430" xr:uid="{00000000-0005-0000-0000-0000C4110000}"/>
    <cellStyle name="Įprastas 2 2 10 12" xfId="2536" xr:uid="{00000000-0005-0000-0000-0000C5110000}"/>
    <cellStyle name="Įprastas 2 2 10 12 2" xfId="10555" xr:uid="{00000000-0005-0000-0000-0000C6110000}"/>
    <cellStyle name="Įprastas 2 2 10 12 3" xfId="19431" xr:uid="{00000000-0005-0000-0000-0000C7110000}"/>
    <cellStyle name="Įprastas 2 2 10 13" xfId="2538" xr:uid="{00000000-0005-0000-0000-0000C8110000}"/>
    <cellStyle name="Įprastas 2 2 10 13 2" xfId="10556" xr:uid="{00000000-0005-0000-0000-0000C9110000}"/>
    <cellStyle name="Įprastas 2 2 10 13 3" xfId="19432" xr:uid="{00000000-0005-0000-0000-0000CA110000}"/>
    <cellStyle name="Įprastas 2 2 10 14" xfId="2541" xr:uid="{00000000-0005-0000-0000-0000CB110000}"/>
    <cellStyle name="Įprastas 2 2 10 14 2" xfId="10557" xr:uid="{00000000-0005-0000-0000-0000CC110000}"/>
    <cellStyle name="Įprastas 2 2 10 14 3" xfId="19433" xr:uid="{00000000-0005-0000-0000-0000CD110000}"/>
    <cellStyle name="Įprastas 2 2 10 15" xfId="2544" xr:uid="{00000000-0005-0000-0000-0000CE110000}"/>
    <cellStyle name="Įprastas 2 2 10 15 2" xfId="10558" xr:uid="{00000000-0005-0000-0000-0000CF110000}"/>
    <cellStyle name="Įprastas 2 2 10 15 3" xfId="19434" xr:uid="{00000000-0005-0000-0000-0000D0110000}"/>
    <cellStyle name="Įprastas 2 2 10 16" xfId="2547" xr:uid="{00000000-0005-0000-0000-0000D1110000}"/>
    <cellStyle name="Įprastas 2 2 10 16 2" xfId="10559" xr:uid="{00000000-0005-0000-0000-0000D2110000}"/>
    <cellStyle name="Įprastas 2 2 10 16 3" xfId="19435" xr:uid="{00000000-0005-0000-0000-0000D3110000}"/>
    <cellStyle name="Įprastas 2 2 10 17" xfId="9114" xr:uid="{00000000-0005-0000-0000-0000D4110000}"/>
    <cellStyle name="Įprastas 2 2 10 18" xfId="17558" xr:uid="{00000000-0005-0000-0000-0000D5110000}"/>
    <cellStyle name="Įprastas 2 2 10 2" xfId="2291" xr:uid="{00000000-0005-0000-0000-0000D6110000}"/>
    <cellStyle name="Įprastas 2 2 10 2 2" xfId="10560" xr:uid="{00000000-0005-0000-0000-0000D7110000}"/>
    <cellStyle name="Įprastas 2 2 10 2 3" xfId="17845" xr:uid="{00000000-0005-0000-0000-0000D8110000}"/>
    <cellStyle name="Įprastas 2 2 10 3" xfId="2293" xr:uid="{00000000-0005-0000-0000-0000D9110000}"/>
    <cellStyle name="Įprastas 2 2 10 3 2" xfId="10561" xr:uid="{00000000-0005-0000-0000-0000DA110000}"/>
    <cellStyle name="Įprastas 2 2 10 3 3" xfId="19436" xr:uid="{00000000-0005-0000-0000-0000DB110000}"/>
    <cellStyle name="Įprastas 2 2 10 4" xfId="1984" xr:uid="{00000000-0005-0000-0000-0000DC110000}"/>
    <cellStyle name="Įprastas 2 2 10 4 2" xfId="10562" xr:uid="{00000000-0005-0000-0000-0000DD110000}"/>
    <cellStyle name="Įprastas 2 2 10 4 3" xfId="19437" xr:uid="{00000000-0005-0000-0000-0000DE110000}"/>
    <cellStyle name="Įprastas 2 2 10 5" xfId="2031" xr:uid="{00000000-0005-0000-0000-0000DF110000}"/>
    <cellStyle name="Įprastas 2 2 10 5 2" xfId="10563" xr:uid="{00000000-0005-0000-0000-0000E0110000}"/>
    <cellStyle name="Įprastas 2 2 10 5 3" xfId="19438" xr:uid="{00000000-0005-0000-0000-0000E1110000}"/>
    <cellStyle name="Įprastas 2 2 10 6" xfId="2050" xr:uid="{00000000-0005-0000-0000-0000E2110000}"/>
    <cellStyle name="Įprastas 2 2 10 6 2" xfId="10564" xr:uid="{00000000-0005-0000-0000-0000E3110000}"/>
    <cellStyle name="Įprastas 2 2 10 6 3" xfId="19439" xr:uid="{00000000-0005-0000-0000-0000E4110000}"/>
    <cellStyle name="Įprastas 2 2 10 7" xfId="2080" xr:uid="{00000000-0005-0000-0000-0000E5110000}"/>
    <cellStyle name="Įprastas 2 2 10 7 2" xfId="10565" xr:uid="{00000000-0005-0000-0000-0000E6110000}"/>
    <cellStyle name="Įprastas 2 2 10 7 3" xfId="19440" xr:uid="{00000000-0005-0000-0000-0000E7110000}"/>
    <cellStyle name="Įprastas 2 2 10 8" xfId="2083" xr:uid="{00000000-0005-0000-0000-0000E8110000}"/>
    <cellStyle name="Įprastas 2 2 10 8 2" xfId="10566" xr:uid="{00000000-0005-0000-0000-0000E9110000}"/>
    <cellStyle name="Įprastas 2 2 10 8 3" xfId="19441" xr:uid="{00000000-0005-0000-0000-0000EA110000}"/>
    <cellStyle name="Įprastas 2 2 10 9" xfId="2086" xr:uid="{00000000-0005-0000-0000-0000EB110000}"/>
    <cellStyle name="Įprastas 2 2 10 9 2" xfId="10567" xr:uid="{00000000-0005-0000-0000-0000EC110000}"/>
    <cellStyle name="Įprastas 2 2 10 9 3" xfId="19442" xr:uid="{00000000-0005-0000-0000-0000ED110000}"/>
    <cellStyle name="Įprastas 2 2 11" xfId="2038" xr:uid="{00000000-0005-0000-0000-0000EE110000}"/>
    <cellStyle name="Įprastas 2 2 11 2" xfId="2549" xr:uid="{00000000-0005-0000-0000-0000EF110000}"/>
    <cellStyle name="Įprastas 2 2 11 2 2" xfId="10568" xr:uid="{00000000-0005-0000-0000-0000F0110000}"/>
    <cellStyle name="Įprastas 2 2 11 2 3" xfId="17846" xr:uid="{00000000-0005-0000-0000-0000F1110000}"/>
    <cellStyle name="Įprastas 2 2 11 3" xfId="9139" xr:uid="{00000000-0005-0000-0000-0000F2110000}"/>
    <cellStyle name="Įprastas 2 2 11 4" xfId="17562" xr:uid="{00000000-0005-0000-0000-0000F3110000}"/>
    <cellStyle name="Įprastas 2 2 12" xfId="2040" xr:uid="{00000000-0005-0000-0000-0000F4110000}"/>
    <cellStyle name="Įprastas 2 2 12 2" xfId="10569" xr:uid="{00000000-0005-0000-0000-0000F5110000}"/>
    <cellStyle name="Įprastas 2 2 12 3" xfId="17580" xr:uid="{00000000-0005-0000-0000-0000F6110000}"/>
    <cellStyle name="Įprastas 2 2 13" xfId="2042" xr:uid="{00000000-0005-0000-0000-0000F7110000}"/>
    <cellStyle name="Įprastas 2 2 13 2" xfId="10570" xr:uid="{00000000-0005-0000-0000-0000F8110000}"/>
    <cellStyle name="Įprastas 2 2 13 3" xfId="17774" xr:uid="{00000000-0005-0000-0000-0000F9110000}"/>
    <cellStyle name="Įprastas 2 2 14" xfId="2044" xr:uid="{00000000-0005-0000-0000-0000FA110000}"/>
    <cellStyle name="Įprastas 2 2 14 2" xfId="10571" xr:uid="{00000000-0005-0000-0000-0000FB110000}"/>
    <cellStyle name="Įprastas 2 2 14 3" xfId="17782" xr:uid="{00000000-0005-0000-0000-0000FC110000}"/>
    <cellStyle name="Įprastas 2 2 15" xfId="2550" xr:uid="{00000000-0005-0000-0000-0000FD110000}"/>
    <cellStyle name="Įprastas 2 2 15 2" xfId="10572" xr:uid="{00000000-0005-0000-0000-0000FE110000}"/>
    <cellStyle name="Įprastas 2 2 15 3" xfId="17787" xr:uid="{00000000-0005-0000-0000-0000FF110000}"/>
    <cellStyle name="Įprastas 2 2 16" xfId="2552" xr:uid="{00000000-0005-0000-0000-000000120000}"/>
    <cellStyle name="Įprastas 2 2 16 2" xfId="10573" xr:uid="{00000000-0005-0000-0000-000001120000}"/>
    <cellStyle name="Įprastas 2 2 16 3" xfId="19443" xr:uid="{00000000-0005-0000-0000-000002120000}"/>
    <cellStyle name="Įprastas 2 2 17" xfId="2554" xr:uid="{00000000-0005-0000-0000-000003120000}"/>
    <cellStyle name="Įprastas 2 2 17 2" xfId="10574" xr:uid="{00000000-0005-0000-0000-000004120000}"/>
    <cellStyle name="Įprastas 2 2 17 3" xfId="19444" xr:uid="{00000000-0005-0000-0000-000005120000}"/>
    <cellStyle name="Įprastas 2 2 18" xfId="2556" xr:uid="{00000000-0005-0000-0000-000006120000}"/>
    <cellStyle name="Įprastas 2 2 18 2" xfId="10575" xr:uid="{00000000-0005-0000-0000-000007120000}"/>
    <cellStyle name="Įprastas 2 2 18 3" xfId="19445" xr:uid="{00000000-0005-0000-0000-000008120000}"/>
    <cellStyle name="Įprastas 2 2 19" xfId="2558" xr:uid="{00000000-0005-0000-0000-000009120000}"/>
    <cellStyle name="Įprastas 2 2 19 2" xfId="10576" xr:uid="{00000000-0005-0000-0000-00000A120000}"/>
    <cellStyle name="Įprastas 2 2 19 3" xfId="19446" xr:uid="{00000000-0005-0000-0000-00000B120000}"/>
    <cellStyle name="Įprastas 2 2 2" xfId="2561" xr:uid="{00000000-0005-0000-0000-00000C120000}"/>
    <cellStyle name="Įprastas 2 2 2 10" xfId="2562" xr:uid="{00000000-0005-0000-0000-00000D120000}"/>
    <cellStyle name="Įprastas 2 2 2 10 2" xfId="10577" xr:uid="{00000000-0005-0000-0000-00000E120000}"/>
    <cellStyle name="Įprastas 2 2 2 10 3" xfId="19447" xr:uid="{00000000-0005-0000-0000-00000F120000}"/>
    <cellStyle name="Įprastas 2 2 2 11" xfId="2564" xr:uid="{00000000-0005-0000-0000-000010120000}"/>
    <cellStyle name="Įprastas 2 2 2 11 2" xfId="10578" xr:uid="{00000000-0005-0000-0000-000011120000}"/>
    <cellStyle name="Įprastas 2 2 2 11 3" xfId="19448" xr:uid="{00000000-0005-0000-0000-000012120000}"/>
    <cellStyle name="Įprastas 2 2 2 12" xfId="2566" xr:uid="{00000000-0005-0000-0000-000013120000}"/>
    <cellStyle name="Įprastas 2 2 2 12 2" xfId="10579" xr:uid="{00000000-0005-0000-0000-000014120000}"/>
    <cellStyle name="Įprastas 2 2 2 12 3" xfId="19449" xr:uid="{00000000-0005-0000-0000-000015120000}"/>
    <cellStyle name="Įprastas 2 2 2 13" xfId="2568" xr:uid="{00000000-0005-0000-0000-000016120000}"/>
    <cellStyle name="Įprastas 2 2 2 13 2" xfId="10580" xr:uid="{00000000-0005-0000-0000-000017120000}"/>
    <cellStyle name="Įprastas 2 2 2 13 3" xfId="19450" xr:uid="{00000000-0005-0000-0000-000018120000}"/>
    <cellStyle name="Įprastas 2 2 2 14" xfId="2570" xr:uid="{00000000-0005-0000-0000-000019120000}"/>
    <cellStyle name="Įprastas 2 2 2 14 2" xfId="10581" xr:uid="{00000000-0005-0000-0000-00001A120000}"/>
    <cellStyle name="Įprastas 2 2 2 14 3" xfId="19451" xr:uid="{00000000-0005-0000-0000-00001B120000}"/>
    <cellStyle name="Įprastas 2 2 2 15" xfId="2572" xr:uid="{00000000-0005-0000-0000-00001C120000}"/>
    <cellStyle name="Įprastas 2 2 2 15 2" xfId="10582" xr:uid="{00000000-0005-0000-0000-00001D120000}"/>
    <cellStyle name="Įprastas 2 2 2 15 3" xfId="19452" xr:uid="{00000000-0005-0000-0000-00001E120000}"/>
    <cellStyle name="Įprastas 2 2 2 16" xfId="2576" xr:uid="{00000000-0005-0000-0000-00001F120000}"/>
    <cellStyle name="Įprastas 2 2 2 16 2" xfId="10583" xr:uid="{00000000-0005-0000-0000-000020120000}"/>
    <cellStyle name="Įprastas 2 2 2 16 3" xfId="19453" xr:uid="{00000000-0005-0000-0000-000021120000}"/>
    <cellStyle name="Įprastas 2 2 2 17" xfId="2580" xr:uid="{00000000-0005-0000-0000-000022120000}"/>
    <cellStyle name="Įprastas 2 2 2 17 2" xfId="10584" xr:uid="{00000000-0005-0000-0000-000023120000}"/>
    <cellStyle name="Įprastas 2 2 2 17 3" xfId="19454" xr:uid="{00000000-0005-0000-0000-000024120000}"/>
    <cellStyle name="Įprastas 2 2 2 18" xfId="2582" xr:uid="{00000000-0005-0000-0000-000025120000}"/>
    <cellStyle name="Įprastas 2 2 2 18 2" xfId="10585" xr:uid="{00000000-0005-0000-0000-000026120000}"/>
    <cellStyle name="Įprastas 2 2 2 18 3" xfId="19455" xr:uid="{00000000-0005-0000-0000-000027120000}"/>
    <cellStyle name="Įprastas 2 2 2 19" xfId="2584" xr:uid="{00000000-0005-0000-0000-000028120000}"/>
    <cellStyle name="Įprastas 2 2 2 19 2" xfId="10586" xr:uid="{00000000-0005-0000-0000-000029120000}"/>
    <cellStyle name="Įprastas 2 2 2 19 3" xfId="19456" xr:uid="{00000000-0005-0000-0000-00002A120000}"/>
    <cellStyle name="Įprastas 2 2 2 2" xfId="2586" xr:uid="{00000000-0005-0000-0000-00002B120000}"/>
    <cellStyle name="Įprastas 2 2 2 2 10" xfId="2588" xr:uid="{00000000-0005-0000-0000-00002C120000}"/>
    <cellStyle name="Įprastas 2 2 2 2 10 2" xfId="10587" xr:uid="{00000000-0005-0000-0000-00002D120000}"/>
    <cellStyle name="Įprastas 2 2 2 2 10 3" xfId="19457" xr:uid="{00000000-0005-0000-0000-00002E120000}"/>
    <cellStyle name="Įprastas 2 2 2 2 11" xfId="2590" xr:uid="{00000000-0005-0000-0000-00002F120000}"/>
    <cellStyle name="Įprastas 2 2 2 2 11 2" xfId="10588" xr:uid="{00000000-0005-0000-0000-000030120000}"/>
    <cellStyle name="Įprastas 2 2 2 2 11 3" xfId="19458" xr:uid="{00000000-0005-0000-0000-000031120000}"/>
    <cellStyle name="Įprastas 2 2 2 2 12" xfId="2592" xr:uid="{00000000-0005-0000-0000-000032120000}"/>
    <cellStyle name="Įprastas 2 2 2 2 12 2" xfId="10589" xr:uid="{00000000-0005-0000-0000-000033120000}"/>
    <cellStyle name="Įprastas 2 2 2 2 12 3" xfId="19459" xr:uid="{00000000-0005-0000-0000-000034120000}"/>
    <cellStyle name="Įprastas 2 2 2 2 13" xfId="2596" xr:uid="{00000000-0005-0000-0000-000035120000}"/>
    <cellStyle name="Įprastas 2 2 2 2 13 2" xfId="10590" xr:uid="{00000000-0005-0000-0000-000036120000}"/>
    <cellStyle name="Įprastas 2 2 2 2 13 3" xfId="19460" xr:uid="{00000000-0005-0000-0000-000037120000}"/>
    <cellStyle name="Įprastas 2 2 2 2 14" xfId="2600" xr:uid="{00000000-0005-0000-0000-000038120000}"/>
    <cellStyle name="Įprastas 2 2 2 2 14 2" xfId="10591" xr:uid="{00000000-0005-0000-0000-000039120000}"/>
    <cellStyle name="Įprastas 2 2 2 2 14 3" xfId="19461" xr:uid="{00000000-0005-0000-0000-00003A120000}"/>
    <cellStyle name="Įprastas 2 2 2 2 15" xfId="2605" xr:uid="{00000000-0005-0000-0000-00003B120000}"/>
    <cellStyle name="Įprastas 2 2 2 2 15 2" xfId="10592" xr:uid="{00000000-0005-0000-0000-00003C120000}"/>
    <cellStyle name="Įprastas 2 2 2 2 15 3" xfId="19462" xr:uid="{00000000-0005-0000-0000-00003D120000}"/>
    <cellStyle name="Įprastas 2 2 2 2 16" xfId="2611" xr:uid="{00000000-0005-0000-0000-00003E120000}"/>
    <cellStyle name="Įprastas 2 2 2 2 16 2" xfId="10593" xr:uid="{00000000-0005-0000-0000-00003F120000}"/>
    <cellStyle name="Įprastas 2 2 2 2 16 3" xfId="19463" xr:uid="{00000000-0005-0000-0000-000040120000}"/>
    <cellStyle name="Įprastas 2 2 2 2 17" xfId="2614" xr:uid="{00000000-0005-0000-0000-000041120000}"/>
    <cellStyle name="Įprastas 2 2 2 2 17 2" xfId="10594" xr:uid="{00000000-0005-0000-0000-000042120000}"/>
    <cellStyle name="Įprastas 2 2 2 2 17 3" xfId="19464" xr:uid="{00000000-0005-0000-0000-000043120000}"/>
    <cellStyle name="Įprastas 2 2 2 2 18" xfId="2617" xr:uid="{00000000-0005-0000-0000-000044120000}"/>
    <cellStyle name="Įprastas 2 2 2 2 18 2" xfId="10595" xr:uid="{00000000-0005-0000-0000-000045120000}"/>
    <cellStyle name="Įprastas 2 2 2 2 18 3" xfId="19465" xr:uid="{00000000-0005-0000-0000-000046120000}"/>
    <cellStyle name="Įprastas 2 2 2 2 19" xfId="2620" xr:uid="{00000000-0005-0000-0000-000047120000}"/>
    <cellStyle name="Įprastas 2 2 2 2 19 2" xfId="10596" xr:uid="{00000000-0005-0000-0000-000048120000}"/>
    <cellStyle name="Įprastas 2 2 2 2 19 3" xfId="19466" xr:uid="{00000000-0005-0000-0000-000049120000}"/>
    <cellStyle name="Įprastas 2 2 2 2 2" xfId="2621" xr:uid="{00000000-0005-0000-0000-00004A120000}"/>
    <cellStyle name="Įprastas 2 2 2 2 2 10" xfId="2623" xr:uid="{00000000-0005-0000-0000-00004B120000}"/>
    <cellStyle name="Įprastas 2 2 2 2 2 10 2" xfId="10597" xr:uid="{00000000-0005-0000-0000-00004C120000}"/>
    <cellStyle name="Įprastas 2 2 2 2 2 10 3" xfId="19467" xr:uid="{00000000-0005-0000-0000-00004D120000}"/>
    <cellStyle name="Įprastas 2 2 2 2 2 11" xfId="2627" xr:uid="{00000000-0005-0000-0000-00004E120000}"/>
    <cellStyle name="Įprastas 2 2 2 2 2 11 2" xfId="10598" xr:uid="{00000000-0005-0000-0000-00004F120000}"/>
    <cellStyle name="Įprastas 2 2 2 2 2 11 3" xfId="19468" xr:uid="{00000000-0005-0000-0000-000050120000}"/>
    <cellStyle name="Įprastas 2 2 2 2 2 12" xfId="1791" xr:uid="{00000000-0005-0000-0000-000051120000}"/>
    <cellStyle name="Įprastas 2 2 2 2 2 12 2" xfId="10599" xr:uid="{00000000-0005-0000-0000-000052120000}"/>
    <cellStyle name="Įprastas 2 2 2 2 2 12 3" xfId="19469" xr:uid="{00000000-0005-0000-0000-000053120000}"/>
    <cellStyle name="Įprastas 2 2 2 2 2 13" xfId="1796" xr:uid="{00000000-0005-0000-0000-000054120000}"/>
    <cellStyle name="Įprastas 2 2 2 2 2 13 2" xfId="10600" xr:uid="{00000000-0005-0000-0000-000055120000}"/>
    <cellStyle name="Įprastas 2 2 2 2 2 13 3" xfId="19470" xr:uid="{00000000-0005-0000-0000-000056120000}"/>
    <cellStyle name="Įprastas 2 2 2 2 2 14" xfId="1800" xr:uid="{00000000-0005-0000-0000-000057120000}"/>
    <cellStyle name="Įprastas 2 2 2 2 2 14 2" xfId="10601" xr:uid="{00000000-0005-0000-0000-000058120000}"/>
    <cellStyle name="Įprastas 2 2 2 2 2 14 3" xfId="19471" xr:uid="{00000000-0005-0000-0000-000059120000}"/>
    <cellStyle name="Įprastas 2 2 2 2 2 15" xfId="1805" xr:uid="{00000000-0005-0000-0000-00005A120000}"/>
    <cellStyle name="Įprastas 2 2 2 2 2 15 2" xfId="10602" xr:uid="{00000000-0005-0000-0000-00005B120000}"/>
    <cellStyle name="Įprastas 2 2 2 2 2 15 3" xfId="19472" xr:uid="{00000000-0005-0000-0000-00005C120000}"/>
    <cellStyle name="Įprastas 2 2 2 2 2 16" xfId="1810" xr:uid="{00000000-0005-0000-0000-00005D120000}"/>
    <cellStyle name="Įprastas 2 2 2 2 2 16 2" xfId="10603" xr:uid="{00000000-0005-0000-0000-00005E120000}"/>
    <cellStyle name="Įprastas 2 2 2 2 2 16 3" xfId="19473" xr:uid="{00000000-0005-0000-0000-00005F120000}"/>
    <cellStyle name="Įprastas 2 2 2 2 2 17" xfId="1815" xr:uid="{00000000-0005-0000-0000-000060120000}"/>
    <cellStyle name="Įprastas 2 2 2 2 2 17 2" xfId="10604" xr:uid="{00000000-0005-0000-0000-000061120000}"/>
    <cellStyle name="Įprastas 2 2 2 2 2 17 3" xfId="19474" xr:uid="{00000000-0005-0000-0000-000062120000}"/>
    <cellStyle name="Įprastas 2 2 2 2 2 18" xfId="8767" xr:uid="{00000000-0005-0000-0000-000063120000}"/>
    <cellStyle name="Įprastas 2 2 2 2 2 19" xfId="17210" xr:uid="{00000000-0005-0000-0000-000064120000}"/>
    <cellStyle name="Įprastas 2 2 2 2 2 2" xfId="2628" xr:uid="{00000000-0005-0000-0000-000065120000}"/>
    <cellStyle name="Įprastas 2 2 2 2 2 2 10" xfId="2630" xr:uid="{00000000-0005-0000-0000-000066120000}"/>
    <cellStyle name="Įprastas 2 2 2 2 2 2 10 2" xfId="10605" xr:uid="{00000000-0005-0000-0000-000067120000}"/>
    <cellStyle name="Įprastas 2 2 2 2 2 2 10 3" xfId="19475" xr:uid="{00000000-0005-0000-0000-000068120000}"/>
    <cellStyle name="Įprastas 2 2 2 2 2 2 11" xfId="2631" xr:uid="{00000000-0005-0000-0000-000069120000}"/>
    <cellStyle name="Įprastas 2 2 2 2 2 2 11 2" xfId="10606" xr:uid="{00000000-0005-0000-0000-00006A120000}"/>
    <cellStyle name="Įprastas 2 2 2 2 2 2 11 3" xfId="19476" xr:uid="{00000000-0005-0000-0000-00006B120000}"/>
    <cellStyle name="Įprastas 2 2 2 2 2 2 12" xfId="2632" xr:uid="{00000000-0005-0000-0000-00006C120000}"/>
    <cellStyle name="Įprastas 2 2 2 2 2 2 12 2" xfId="10607" xr:uid="{00000000-0005-0000-0000-00006D120000}"/>
    <cellStyle name="Įprastas 2 2 2 2 2 2 12 3" xfId="19477" xr:uid="{00000000-0005-0000-0000-00006E120000}"/>
    <cellStyle name="Įprastas 2 2 2 2 2 2 13" xfId="2633" xr:uid="{00000000-0005-0000-0000-00006F120000}"/>
    <cellStyle name="Įprastas 2 2 2 2 2 2 13 2" xfId="10608" xr:uid="{00000000-0005-0000-0000-000070120000}"/>
    <cellStyle name="Įprastas 2 2 2 2 2 2 13 3" xfId="19478" xr:uid="{00000000-0005-0000-0000-000071120000}"/>
    <cellStyle name="Įprastas 2 2 2 2 2 2 14" xfId="2634" xr:uid="{00000000-0005-0000-0000-000072120000}"/>
    <cellStyle name="Įprastas 2 2 2 2 2 2 14 2" xfId="10609" xr:uid="{00000000-0005-0000-0000-000073120000}"/>
    <cellStyle name="Įprastas 2 2 2 2 2 2 14 3" xfId="19479" xr:uid="{00000000-0005-0000-0000-000074120000}"/>
    <cellStyle name="Įprastas 2 2 2 2 2 2 15" xfId="2635" xr:uid="{00000000-0005-0000-0000-000075120000}"/>
    <cellStyle name="Įprastas 2 2 2 2 2 2 15 2" xfId="10610" xr:uid="{00000000-0005-0000-0000-000076120000}"/>
    <cellStyle name="Įprastas 2 2 2 2 2 2 15 3" xfId="19480" xr:uid="{00000000-0005-0000-0000-000077120000}"/>
    <cellStyle name="Įprastas 2 2 2 2 2 2 16" xfId="2636" xr:uid="{00000000-0005-0000-0000-000078120000}"/>
    <cellStyle name="Įprastas 2 2 2 2 2 2 16 2" xfId="10611" xr:uid="{00000000-0005-0000-0000-000079120000}"/>
    <cellStyle name="Įprastas 2 2 2 2 2 2 16 3" xfId="19481" xr:uid="{00000000-0005-0000-0000-00007A120000}"/>
    <cellStyle name="Įprastas 2 2 2 2 2 2 17" xfId="8974" xr:uid="{00000000-0005-0000-0000-00007B120000}"/>
    <cellStyle name="Įprastas 2 2 2 2 2 2 18" xfId="17412" xr:uid="{00000000-0005-0000-0000-00007C120000}"/>
    <cellStyle name="Įprastas 2 2 2 2 2 2 2" xfId="1833" xr:uid="{00000000-0005-0000-0000-00007D120000}"/>
    <cellStyle name="Įprastas 2 2 2 2 2 2 2 2" xfId="10612" xr:uid="{00000000-0005-0000-0000-00007E120000}"/>
    <cellStyle name="Įprastas 2 2 2 2 2 2 2 3" xfId="17847" xr:uid="{00000000-0005-0000-0000-00007F120000}"/>
    <cellStyle name="Įprastas 2 2 2 2 2 2 3" xfId="1837" xr:uid="{00000000-0005-0000-0000-000080120000}"/>
    <cellStyle name="Įprastas 2 2 2 2 2 2 3 2" xfId="10613" xr:uid="{00000000-0005-0000-0000-000081120000}"/>
    <cellStyle name="Įprastas 2 2 2 2 2 2 3 3" xfId="19482" xr:uid="{00000000-0005-0000-0000-000082120000}"/>
    <cellStyle name="Įprastas 2 2 2 2 2 2 4" xfId="1841" xr:uid="{00000000-0005-0000-0000-000083120000}"/>
    <cellStyle name="Įprastas 2 2 2 2 2 2 4 2" xfId="10614" xr:uid="{00000000-0005-0000-0000-000084120000}"/>
    <cellStyle name="Įprastas 2 2 2 2 2 2 4 3" xfId="19483" xr:uid="{00000000-0005-0000-0000-000085120000}"/>
    <cellStyle name="Įprastas 2 2 2 2 2 2 5" xfId="1845" xr:uid="{00000000-0005-0000-0000-000086120000}"/>
    <cellStyle name="Įprastas 2 2 2 2 2 2 5 2" xfId="10615" xr:uid="{00000000-0005-0000-0000-000087120000}"/>
    <cellStyle name="Įprastas 2 2 2 2 2 2 5 3" xfId="19484" xr:uid="{00000000-0005-0000-0000-000088120000}"/>
    <cellStyle name="Įprastas 2 2 2 2 2 2 6" xfId="2638" xr:uid="{00000000-0005-0000-0000-000089120000}"/>
    <cellStyle name="Įprastas 2 2 2 2 2 2 6 2" xfId="10616" xr:uid="{00000000-0005-0000-0000-00008A120000}"/>
    <cellStyle name="Įprastas 2 2 2 2 2 2 6 3" xfId="19485" xr:uid="{00000000-0005-0000-0000-00008B120000}"/>
    <cellStyle name="Įprastas 2 2 2 2 2 2 7" xfId="2639" xr:uid="{00000000-0005-0000-0000-00008C120000}"/>
    <cellStyle name="Įprastas 2 2 2 2 2 2 7 2" xfId="10617" xr:uid="{00000000-0005-0000-0000-00008D120000}"/>
    <cellStyle name="Įprastas 2 2 2 2 2 2 7 3" xfId="19486" xr:uid="{00000000-0005-0000-0000-00008E120000}"/>
    <cellStyle name="Įprastas 2 2 2 2 2 2 8" xfId="1161" xr:uid="{00000000-0005-0000-0000-00008F120000}"/>
    <cellStyle name="Įprastas 2 2 2 2 2 2 8 2" xfId="10618" xr:uid="{00000000-0005-0000-0000-000090120000}"/>
    <cellStyle name="Įprastas 2 2 2 2 2 2 8 3" xfId="19487" xr:uid="{00000000-0005-0000-0000-000091120000}"/>
    <cellStyle name="Įprastas 2 2 2 2 2 2 9" xfId="1163" xr:uid="{00000000-0005-0000-0000-000092120000}"/>
    <cellStyle name="Įprastas 2 2 2 2 2 2 9 2" xfId="10619" xr:uid="{00000000-0005-0000-0000-000093120000}"/>
    <cellStyle name="Įprastas 2 2 2 2 2 2 9 3" xfId="19488" xr:uid="{00000000-0005-0000-0000-000094120000}"/>
    <cellStyle name="Įprastas 2 2 2 2 2 3" xfId="2640" xr:uid="{00000000-0005-0000-0000-000095120000}"/>
    <cellStyle name="Įprastas 2 2 2 2 2 3 2" xfId="10620" xr:uid="{00000000-0005-0000-0000-000096120000}"/>
    <cellStyle name="Įprastas 2 2 2 2 2 3 3" xfId="17741" xr:uid="{00000000-0005-0000-0000-000097120000}"/>
    <cellStyle name="Įprastas 2 2 2 2 2 4" xfId="2641" xr:uid="{00000000-0005-0000-0000-000098120000}"/>
    <cellStyle name="Įprastas 2 2 2 2 2 4 2" xfId="10621" xr:uid="{00000000-0005-0000-0000-000099120000}"/>
    <cellStyle name="Įprastas 2 2 2 2 2 4 3" xfId="19489" xr:uid="{00000000-0005-0000-0000-00009A120000}"/>
    <cellStyle name="Įprastas 2 2 2 2 2 5" xfId="2642" xr:uid="{00000000-0005-0000-0000-00009B120000}"/>
    <cellStyle name="Įprastas 2 2 2 2 2 5 2" xfId="10622" xr:uid="{00000000-0005-0000-0000-00009C120000}"/>
    <cellStyle name="Įprastas 2 2 2 2 2 5 3" xfId="19490" xr:uid="{00000000-0005-0000-0000-00009D120000}"/>
    <cellStyle name="Įprastas 2 2 2 2 2 6" xfId="2643" xr:uid="{00000000-0005-0000-0000-00009E120000}"/>
    <cellStyle name="Įprastas 2 2 2 2 2 6 2" xfId="10623" xr:uid="{00000000-0005-0000-0000-00009F120000}"/>
    <cellStyle name="Įprastas 2 2 2 2 2 6 3" xfId="19491" xr:uid="{00000000-0005-0000-0000-0000A0120000}"/>
    <cellStyle name="Įprastas 2 2 2 2 2 7" xfId="2644" xr:uid="{00000000-0005-0000-0000-0000A1120000}"/>
    <cellStyle name="Įprastas 2 2 2 2 2 7 2" xfId="10624" xr:uid="{00000000-0005-0000-0000-0000A2120000}"/>
    <cellStyle name="Įprastas 2 2 2 2 2 7 3" xfId="19492" xr:uid="{00000000-0005-0000-0000-0000A3120000}"/>
    <cellStyle name="Įprastas 2 2 2 2 2 8" xfId="2645" xr:uid="{00000000-0005-0000-0000-0000A4120000}"/>
    <cellStyle name="Įprastas 2 2 2 2 2 8 2" xfId="10625" xr:uid="{00000000-0005-0000-0000-0000A5120000}"/>
    <cellStyle name="Įprastas 2 2 2 2 2 8 3" xfId="19493" xr:uid="{00000000-0005-0000-0000-0000A6120000}"/>
    <cellStyle name="Įprastas 2 2 2 2 2 9" xfId="2647" xr:uid="{00000000-0005-0000-0000-0000A7120000}"/>
    <cellStyle name="Įprastas 2 2 2 2 2 9 2" xfId="10626" xr:uid="{00000000-0005-0000-0000-0000A8120000}"/>
    <cellStyle name="Įprastas 2 2 2 2 2 9 3" xfId="19494" xr:uid="{00000000-0005-0000-0000-0000A9120000}"/>
    <cellStyle name="Įprastas 2 2 2 2 20" xfId="2606" xr:uid="{00000000-0005-0000-0000-0000AA120000}"/>
    <cellStyle name="Įprastas 2 2 2 2 21" xfId="8664" xr:uid="{00000000-0005-0000-0000-0000AB120000}"/>
    <cellStyle name="Įprastas 2 2 2 2 22" xfId="17113" xr:uid="{00000000-0005-0000-0000-0000AC120000}"/>
    <cellStyle name="Įprastas 2 2 2 2 3" xfId="2649" xr:uid="{00000000-0005-0000-0000-0000AD120000}"/>
    <cellStyle name="Įprastas 2 2 2 2 3 10" xfId="824" xr:uid="{00000000-0005-0000-0000-0000AE120000}"/>
    <cellStyle name="Įprastas 2 2 2 2 3 10 2" xfId="10627" xr:uid="{00000000-0005-0000-0000-0000AF120000}"/>
    <cellStyle name="Įprastas 2 2 2 2 3 10 3" xfId="19495" xr:uid="{00000000-0005-0000-0000-0000B0120000}"/>
    <cellStyle name="Įprastas 2 2 2 2 3 11" xfId="2651" xr:uid="{00000000-0005-0000-0000-0000B1120000}"/>
    <cellStyle name="Įprastas 2 2 2 2 3 11 2" xfId="10628" xr:uid="{00000000-0005-0000-0000-0000B2120000}"/>
    <cellStyle name="Įprastas 2 2 2 2 3 11 3" xfId="19496" xr:uid="{00000000-0005-0000-0000-0000B3120000}"/>
    <cellStyle name="Įprastas 2 2 2 2 3 12" xfId="2653" xr:uid="{00000000-0005-0000-0000-0000B4120000}"/>
    <cellStyle name="Įprastas 2 2 2 2 3 12 2" xfId="10629" xr:uid="{00000000-0005-0000-0000-0000B5120000}"/>
    <cellStyle name="Įprastas 2 2 2 2 3 12 3" xfId="19497" xr:uid="{00000000-0005-0000-0000-0000B6120000}"/>
    <cellStyle name="Įprastas 2 2 2 2 3 13" xfId="2655" xr:uid="{00000000-0005-0000-0000-0000B7120000}"/>
    <cellStyle name="Įprastas 2 2 2 2 3 13 2" xfId="10630" xr:uid="{00000000-0005-0000-0000-0000B8120000}"/>
    <cellStyle name="Įprastas 2 2 2 2 3 13 3" xfId="19498" xr:uid="{00000000-0005-0000-0000-0000B9120000}"/>
    <cellStyle name="Įprastas 2 2 2 2 3 14" xfId="2657" xr:uid="{00000000-0005-0000-0000-0000BA120000}"/>
    <cellStyle name="Įprastas 2 2 2 2 3 14 2" xfId="10631" xr:uid="{00000000-0005-0000-0000-0000BB120000}"/>
    <cellStyle name="Įprastas 2 2 2 2 3 14 3" xfId="19499" xr:uid="{00000000-0005-0000-0000-0000BC120000}"/>
    <cellStyle name="Įprastas 2 2 2 2 3 15" xfId="2659" xr:uid="{00000000-0005-0000-0000-0000BD120000}"/>
    <cellStyle name="Įprastas 2 2 2 2 3 15 2" xfId="10632" xr:uid="{00000000-0005-0000-0000-0000BE120000}"/>
    <cellStyle name="Įprastas 2 2 2 2 3 15 3" xfId="19500" xr:uid="{00000000-0005-0000-0000-0000BF120000}"/>
    <cellStyle name="Įprastas 2 2 2 2 3 16" xfId="2661" xr:uid="{00000000-0005-0000-0000-0000C0120000}"/>
    <cellStyle name="Įprastas 2 2 2 2 3 16 2" xfId="10633" xr:uid="{00000000-0005-0000-0000-0000C1120000}"/>
    <cellStyle name="Įprastas 2 2 2 2 3 16 3" xfId="19501" xr:uid="{00000000-0005-0000-0000-0000C2120000}"/>
    <cellStyle name="Įprastas 2 2 2 2 3 17" xfId="8877" xr:uid="{00000000-0005-0000-0000-0000C3120000}"/>
    <cellStyle name="Įprastas 2 2 2 2 3 18" xfId="17315" xr:uid="{00000000-0005-0000-0000-0000C4120000}"/>
    <cellStyle name="Įprastas 2 2 2 2 3 2" xfId="2663" xr:uid="{00000000-0005-0000-0000-0000C5120000}"/>
    <cellStyle name="Įprastas 2 2 2 2 3 2 2" xfId="10634" xr:uid="{00000000-0005-0000-0000-0000C6120000}"/>
    <cellStyle name="Įprastas 2 2 2 2 3 2 3" xfId="17848" xr:uid="{00000000-0005-0000-0000-0000C7120000}"/>
    <cellStyle name="Įprastas 2 2 2 2 3 3" xfId="2665" xr:uid="{00000000-0005-0000-0000-0000C8120000}"/>
    <cellStyle name="Įprastas 2 2 2 2 3 3 2" xfId="10635" xr:uid="{00000000-0005-0000-0000-0000C9120000}"/>
    <cellStyle name="Įprastas 2 2 2 2 3 3 3" xfId="19502" xr:uid="{00000000-0005-0000-0000-0000CA120000}"/>
    <cellStyle name="Įprastas 2 2 2 2 3 4" xfId="2667" xr:uid="{00000000-0005-0000-0000-0000CB120000}"/>
    <cellStyle name="Įprastas 2 2 2 2 3 4 2" xfId="10636" xr:uid="{00000000-0005-0000-0000-0000CC120000}"/>
    <cellStyle name="Įprastas 2 2 2 2 3 4 3" xfId="19503" xr:uid="{00000000-0005-0000-0000-0000CD120000}"/>
    <cellStyle name="Įprastas 2 2 2 2 3 5" xfId="2669" xr:uid="{00000000-0005-0000-0000-0000CE120000}"/>
    <cellStyle name="Įprastas 2 2 2 2 3 5 2" xfId="10637" xr:uid="{00000000-0005-0000-0000-0000CF120000}"/>
    <cellStyle name="Įprastas 2 2 2 2 3 5 3" xfId="19504" xr:uid="{00000000-0005-0000-0000-0000D0120000}"/>
    <cellStyle name="Įprastas 2 2 2 2 3 6" xfId="2671" xr:uid="{00000000-0005-0000-0000-0000D1120000}"/>
    <cellStyle name="Įprastas 2 2 2 2 3 6 2" xfId="10638" xr:uid="{00000000-0005-0000-0000-0000D2120000}"/>
    <cellStyle name="Įprastas 2 2 2 2 3 6 3" xfId="19505" xr:uid="{00000000-0005-0000-0000-0000D3120000}"/>
    <cellStyle name="Įprastas 2 2 2 2 3 7" xfId="2673" xr:uid="{00000000-0005-0000-0000-0000D4120000}"/>
    <cellStyle name="Įprastas 2 2 2 2 3 7 2" xfId="10639" xr:uid="{00000000-0005-0000-0000-0000D5120000}"/>
    <cellStyle name="Įprastas 2 2 2 2 3 7 3" xfId="19506" xr:uid="{00000000-0005-0000-0000-0000D6120000}"/>
    <cellStyle name="Įprastas 2 2 2 2 3 8" xfId="2675" xr:uid="{00000000-0005-0000-0000-0000D7120000}"/>
    <cellStyle name="Įprastas 2 2 2 2 3 8 2" xfId="10640" xr:uid="{00000000-0005-0000-0000-0000D8120000}"/>
    <cellStyle name="Įprastas 2 2 2 2 3 8 3" xfId="19507" xr:uid="{00000000-0005-0000-0000-0000D9120000}"/>
    <cellStyle name="Įprastas 2 2 2 2 3 9" xfId="2677" xr:uid="{00000000-0005-0000-0000-0000DA120000}"/>
    <cellStyle name="Įprastas 2 2 2 2 3 9 2" xfId="10641" xr:uid="{00000000-0005-0000-0000-0000DB120000}"/>
    <cellStyle name="Įprastas 2 2 2 2 3 9 3" xfId="19508" xr:uid="{00000000-0005-0000-0000-0000DC120000}"/>
    <cellStyle name="Įprastas 2 2 2 2 4" xfId="2679" xr:uid="{00000000-0005-0000-0000-0000DD120000}"/>
    <cellStyle name="Įprastas 2 2 2 2 4 10" xfId="2681" xr:uid="{00000000-0005-0000-0000-0000DE120000}"/>
    <cellStyle name="Įprastas 2 2 2 2 4 10 2" xfId="10642" xr:uid="{00000000-0005-0000-0000-0000DF120000}"/>
    <cellStyle name="Įprastas 2 2 2 2 4 10 3" xfId="19509" xr:uid="{00000000-0005-0000-0000-0000E0120000}"/>
    <cellStyle name="Įprastas 2 2 2 2 4 11" xfId="795" xr:uid="{00000000-0005-0000-0000-0000E1120000}"/>
    <cellStyle name="Įprastas 2 2 2 2 4 11 2" xfId="10643" xr:uid="{00000000-0005-0000-0000-0000E2120000}"/>
    <cellStyle name="Įprastas 2 2 2 2 4 11 3" xfId="19510" xr:uid="{00000000-0005-0000-0000-0000E3120000}"/>
    <cellStyle name="Įprastas 2 2 2 2 4 12" xfId="886" xr:uid="{00000000-0005-0000-0000-0000E4120000}"/>
    <cellStyle name="Įprastas 2 2 2 2 4 12 2" xfId="10644" xr:uid="{00000000-0005-0000-0000-0000E5120000}"/>
    <cellStyle name="Įprastas 2 2 2 2 4 12 3" xfId="19511" xr:uid="{00000000-0005-0000-0000-0000E6120000}"/>
    <cellStyle name="Įprastas 2 2 2 2 4 13" xfId="948" xr:uid="{00000000-0005-0000-0000-0000E7120000}"/>
    <cellStyle name="Įprastas 2 2 2 2 4 13 2" xfId="10645" xr:uid="{00000000-0005-0000-0000-0000E8120000}"/>
    <cellStyle name="Įprastas 2 2 2 2 4 13 3" xfId="19512" xr:uid="{00000000-0005-0000-0000-0000E9120000}"/>
    <cellStyle name="Įprastas 2 2 2 2 4 14" xfId="979" xr:uid="{00000000-0005-0000-0000-0000EA120000}"/>
    <cellStyle name="Įprastas 2 2 2 2 4 14 2" xfId="10646" xr:uid="{00000000-0005-0000-0000-0000EB120000}"/>
    <cellStyle name="Įprastas 2 2 2 2 4 14 3" xfId="19513" xr:uid="{00000000-0005-0000-0000-0000EC120000}"/>
    <cellStyle name="Įprastas 2 2 2 2 4 15" xfId="1012" xr:uid="{00000000-0005-0000-0000-0000ED120000}"/>
    <cellStyle name="Įprastas 2 2 2 2 4 15 2" xfId="10647" xr:uid="{00000000-0005-0000-0000-0000EE120000}"/>
    <cellStyle name="Įprastas 2 2 2 2 4 15 3" xfId="19514" xr:uid="{00000000-0005-0000-0000-0000EF120000}"/>
    <cellStyle name="Įprastas 2 2 2 2 4 16" xfId="1016" xr:uid="{00000000-0005-0000-0000-0000F0120000}"/>
    <cellStyle name="Įprastas 2 2 2 2 4 16 2" xfId="10648" xr:uid="{00000000-0005-0000-0000-0000F1120000}"/>
    <cellStyle name="Įprastas 2 2 2 2 4 16 3" xfId="19515" xr:uid="{00000000-0005-0000-0000-0000F2120000}"/>
    <cellStyle name="Įprastas 2 2 2 2 4 17" xfId="9080" xr:uid="{00000000-0005-0000-0000-0000F3120000}"/>
    <cellStyle name="Įprastas 2 2 2 2 4 18" xfId="17517" xr:uid="{00000000-0005-0000-0000-0000F4120000}"/>
    <cellStyle name="Įprastas 2 2 2 2 4 2" xfId="2687" xr:uid="{00000000-0005-0000-0000-0000F5120000}"/>
    <cellStyle name="Įprastas 2 2 2 2 4 2 2" xfId="10649" xr:uid="{00000000-0005-0000-0000-0000F6120000}"/>
    <cellStyle name="Įprastas 2 2 2 2 4 2 3" xfId="17849" xr:uid="{00000000-0005-0000-0000-0000F7120000}"/>
    <cellStyle name="Įprastas 2 2 2 2 4 3" xfId="2692" xr:uid="{00000000-0005-0000-0000-0000F8120000}"/>
    <cellStyle name="Įprastas 2 2 2 2 4 3 2" xfId="10650" xr:uid="{00000000-0005-0000-0000-0000F9120000}"/>
    <cellStyle name="Įprastas 2 2 2 2 4 3 3" xfId="19516" xr:uid="{00000000-0005-0000-0000-0000FA120000}"/>
    <cellStyle name="Įprastas 2 2 2 2 4 4" xfId="2697" xr:uid="{00000000-0005-0000-0000-0000FB120000}"/>
    <cellStyle name="Įprastas 2 2 2 2 4 4 2" xfId="10651" xr:uid="{00000000-0005-0000-0000-0000FC120000}"/>
    <cellStyle name="Įprastas 2 2 2 2 4 4 3" xfId="19517" xr:uid="{00000000-0005-0000-0000-0000FD120000}"/>
    <cellStyle name="Įprastas 2 2 2 2 4 5" xfId="2701" xr:uid="{00000000-0005-0000-0000-0000FE120000}"/>
    <cellStyle name="Įprastas 2 2 2 2 4 5 2" xfId="10652" xr:uid="{00000000-0005-0000-0000-0000FF120000}"/>
    <cellStyle name="Įprastas 2 2 2 2 4 5 3" xfId="19518" xr:uid="{00000000-0005-0000-0000-000000130000}"/>
    <cellStyle name="Įprastas 2 2 2 2 4 6" xfId="2705" xr:uid="{00000000-0005-0000-0000-000001130000}"/>
    <cellStyle name="Įprastas 2 2 2 2 4 6 2" xfId="10653" xr:uid="{00000000-0005-0000-0000-000002130000}"/>
    <cellStyle name="Įprastas 2 2 2 2 4 6 3" xfId="19519" xr:uid="{00000000-0005-0000-0000-000003130000}"/>
    <cellStyle name="Įprastas 2 2 2 2 4 7" xfId="2710" xr:uid="{00000000-0005-0000-0000-000004130000}"/>
    <cellStyle name="Įprastas 2 2 2 2 4 7 2" xfId="10654" xr:uid="{00000000-0005-0000-0000-000005130000}"/>
    <cellStyle name="Įprastas 2 2 2 2 4 7 3" xfId="19520" xr:uid="{00000000-0005-0000-0000-000006130000}"/>
    <cellStyle name="Įprastas 2 2 2 2 4 8" xfId="2714" xr:uid="{00000000-0005-0000-0000-000007130000}"/>
    <cellStyle name="Įprastas 2 2 2 2 4 8 2" xfId="10655" xr:uid="{00000000-0005-0000-0000-000008130000}"/>
    <cellStyle name="Įprastas 2 2 2 2 4 8 3" xfId="19521" xr:uid="{00000000-0005-0000-0000-000009130000}"/>
    <cellStyle name="Įprastas 2 2 2 2 4 9" xfId="2717" xr:uid="{00000000-0005-0000-0000-00000A130000}"/>
    <cellStyle name="Įprastas 2 2 2 2 4 9 2" xfId="10656" xr:uid="{00000000-0005-0000-0000-00000B130000}"/>
    <cellStyle name="Įprastas 2 2 2 2 4 9 3" xfId="19522" xr:uid="{00000000-0005-0000-0000-00000C130000}"/>
    <cellStyle name="Įprastas 2 2 2 2 5" xfId="2719" xr:uid="{00000000-0005-0000-0000-00000D130000}"/>
    <cellStyle name="Įprastas 2 2 2 2 5 2" xfId="10657" xr:uid="{00000000-0005-0000-0000-00000E130000}"/>
    <cellStyle name="Įprastas 2 2 2 2 5 3" xfId="17644" xr:uid="{00000000-0005-0000-0000-00000F130000}"/>
    <cellStyle name="Įprastas 2 2 2 2 6" xfId="2721" xr:uid="{00000000-0005-0000-0000-000010130000}"/>
    <cellStyle name="Įprastas 2 2 2 2 6 2" xfId="10658" xr:uid="{00000000-0005-0000-0000-000011130000}"/>
    <cellStyle name="Įprastas 2 2 2 2 6 3" xfId="19523" xr:uid="{00000000-0005-0000-0000-000012130000}"/>
    <cellStyle name="Įprastas 2 2 2 2 7" xfId="2723" xr:uid="{00000000-0005-0000-0000-000013130000}"/>
    <cellStyle name="Įprastas 2 2 2 2 7 2" xfId="10659" xr:uid="{00000000-0005-0000-0000-000014130000}"/>
    <cellStyle name="Įprastas 2 2 2 2 7 3" xfId="19524" xr:uid="{00000000-0005-0000-0000-000015130000}"/>
    <cellStyle name="Įprastas 2 2 2 2 8" xfId="2725" xr:uid="{00000000-0005-0000-0000-000016130000}"/>
    <cellStyle name="Įprastas 2 2 2 2 8 2" xfId="10660" xr:uid="{00000000-0005-0000-0000-000017130000}"/>
    <cellStyle name="Įprastas 2 2 2 2 8 3" xfId="19525" xr:uid="{00000000-0005-0000-0000-000018130000}"/>
    <cellStyle name="Įprastas 2 2 2 2 9" xfId="2727" xr:uid="{00000000-0005-0000-0000-000019130000}"/>
    <cellStyle name="Įprastas 2 2 2 2 9 2" xfId="10661" xr:uid="{00000000-0005-0000-0000-00001A130000}"/>
    <cellStyle name="Įprastas 2 2 2 2 9 3" xfId="19526" xr:uid="{00000000-0005-0000-0000-00001B130000}"/>
    <cellStyle name="Įprastas 2 2 2 20" xfId="2573" xr:uid="{00000000-0005-0000-0000-00001C130000}"/>
    <cellStyle name="Įprastas 2 2 2 20 2" xfId="10662" xr:uid="{00000000-0005-0000-0000-00001D130000}"/>
    <cellStyle name="Įprastas 2 2 2 20 3" xfId="19527" xr:uid="{00000000-0005-0000-0000-00001E130000}"/>
    <cellStyle name="Įprastas 2 2 2 21" xfId="2577" xr:uid="{00000000-0005-0000-0000-00001F130000}"/>
    <cellStyle name="Įprastas 2 2 2 22" xfId="8619" xr:uid="{00000000-0005-0000-0000-000020130000}"/>
    <cellStyle name="Įprastas 2 2 2 23" xfId="17070" xr:uid="{00000000-0005-0000-0000-000021130000}"/>
    <cellStyle name="Įprastas 2 2 2 3" xfId="2729" xr:uid="{00000000-0005-0000-0000-000022130000}"/>
    <cellStyle name="Įprastas 2 2 2 3 10" xfId="2731" xr:uid="{00000000-0005-0000-0000-000023130000}"/>
    <cellStyle name="Įprastas 2 2 2 3 10 2" xfId="10663" xr:uid="{00000000-0005-0000-0000-000024130000}"/>
    <cellStyle name="Įprastas 2 2 2 3 10 3" xfId="19528" xr:uid="{00000000-0005-0000-0000-000025130000}"/>
    <cellStyle name="Įprastas 2 2 2 3 11" xfId="2735" xr:uid="{00000000-0005-0000-0000-000026130000}"/>
    <cellStyle name="Įprastas 2 2 2 3 11 2" xfId="10664" xr:uid="{00000000-0005-0000-0000-000027130000}"/>
    <cellStyle name="Įprastas 2 2 2 3 11 3" xfId="19529" xr:uid="{00000000-0005-0000-0000-000028130000}"/>
    <cellStyle name="Įprastas 2 2 2 3 12" xfId="2739" xr:uid="{00000000-0005-0000-0000-000029130000}"/>
    <cellStyle name="Įprastas 2 2 2 3 12 2" xfId="10665" xr:uid="{00000000-0005-0000-0000-00002A130000}"/>
    <cellStyle name="Įprastas 2 2 2 3 12 3" xfId="19530" xr:uid="{00000000-0005-0000-0000-00002B130000}"/>
    <cellStyle name="Įprastas 2 2 2 3 13" xfId="2743" xr:uid="{00000000-0005-0000-0000-00002C130000}"/>
    <cellStyle name="Įprastas 2 2 2 3 13 2" xfId="10666" xr:uid="{00000000-0005-0000-0000-00002D130000}"/>
    <cellStyle name="Įprastas 2 2 2 3 13 3" xfId="19531" xr:uid="{00000000-0005-0000-0000-00002E130000}"/>
    <cellStyle name="Įprastas 2 2 2 3 14" xfId="2747" xr:uid="{00000000-0005-0000-0000-00002F130000}"/>
    <cellStyle name="Įprastas 2 2 2 3 14 2" xfId="10667" xr:uid="{00000000-0005-0000-0000-000030130000}"/>
    <cellStyle name="Įprastas 2 2 2 3 14 3" xfId="19532" xr:uid="{00000000-0005-0000-0000-000031130000}"/>
    <cellStyle name="Įprastas 2 2 2 3 15" xfId="2751" xr:uid="{00000000-0005-0000-0000-000032130000}"/>
    <cellStyle name="Įprastas 2 2 2 3 15 2" xfId="10668" xr:uid="{00000000-0005-0000-0000-000033130000}"/>
    <cellStyle name="Įprastas 2 2 2 3 15 3" xfId="19533" xr:uid="{00000000-0005-0000-0000-000034130000}"/>
    <cellStyle name="Įprastas 2 2 2 3 16" xfId="2756" xr:uid="{00000000-0005-0000-0000-000035130000}"/>
    <cellStyle name="Įprastas 2 2 2 3 16 2" xfId="10669" xr:uid="{00000000-0005-0000-0000-000036130000}"/>
    <cellStyle name="Įprastas 2 2 2 3 16 3" xfId="19534" xr:uid="{00000000-0005-0000-0000-000037130000}"/>
    <cellStyle name="Įprastas 2 2 2 3 17" xfId="2761" xr:uid="{00000000-0005-0000-0000-000038130000}"/>
    <cellStyle name="Įprastas 2 2 2 3 17 2" xfId="10670" xr:uid="{00000000-0005-0000-0000-000039130000}"/>
    <cellStyle name="Įprastas 2 2 2 3 17 3" xfId="19535" xr:uid="{00000000-0005-0000-0000-00003A130000}"/>
    <cellStyle name="Įprastas 2 2 2 3 18" xfId="8724" xr:uid="{00000000-0005-0000-0000-00003B130000}"/>
    <cellStyle name="Įprastas 2 2 2 3 19" xfId="17167" xr:uid="{00000000-0005-0000-0000-00003C130000}"/>
    <cellStyle name="Įprastas 2 2 2 3 2" xfId="2764" xr:uid="{00000000-0005-0000-0000-00003D130000}"/>
    <cellStyle name="Įprastas 2 2 2 3 2 10" xfId="2766" xr:uid="{00000000-0005-0000-0000-00003E130000}"/>
    <cellStyle name="Įprastas 2 2 2 3 2 10 2" xfId="10671" xr:uid="{00000000-0005-0000-0000-00003F130000}"/>
    <cellStyle name="Įprastas 2 2 2 3 2 10 3" xfId="19536" xr:uid="{00000000-0005-0000-0000-000040130000}"/>
    <cellStyle name="Įprastas 2 2 2 3 2 11" xfId="2768" xr:uid="{00000000-0005-0000-0000-000041130000}"/>
    <cellStyle name="Įprastas 2 2 2 3 2 11 2" xfId="10672" xr:uid="{00000000-0005-0000-0000-000042130000}"/>
    <cellStyle name="Įprastas 2 2 2 3 2 11 3" xfId="19537" xr:uid="{00000000-0005-0000-0000-000043130000}"/>
    <cellStyle name="Įprastas 2 2 2 3 2 12" xfId="2770" xr:uid="{00000000-0005-0000-0000-000044130000}"/>
    <cellStyle name="Įprastas 2 2 2 3 2 12 2" xfId="10673" xr:uid="{00000000-0005-0000-0000-000045130000}"/>
    <cellStyle name="Įprastas 2 2 2 3 2 12 3" xfId="19538" xr:uid="{00000000-0005-0000-0000-000046130000}"/>
    <cellStyle name="Įprastas 2 2 2 3 2 13" xfId="2773" xr:uid="{00000000-0005-0000-0000-000047130000}"/>
    <cellStyle name="Įprastas 2 2 2 3 2 13 2" xfId="10674" xr:uid="{00000000-0005-0000-0000-000048130000}"/>
    <cellStyle name="Įprastas 2 2 2 3 2 13 3" xfId="19539" xr:uid="{00000000-0005-0000-0000-000049130000}"/>
    <cellStyle name="Įprastas 2 2 2 3 2 14" xfId="2777" xr:uid="{00000000-0005-0000-0000-00004A130000}"/>
    <cellStyle name="Įprastas 2 2 2 3 2 14 2" xfId="10675" xr:uid="{00000000-0005-0000-0000-00004B130000}"/>
    <cellStyle name="Įprastas 2 2 2 3 2 14 3" xfId="19540" xr:uid="{00000000-0005-0000-0000-00004C130000}"/>
    <cellStyle name="Įprastas 2 2 2 3 2 15" xfId="2780" xr:uid="{00000000-0005-0000-0000-00004D130000}"/>
    <cellStyle name="Įprastas 2 2 2 3 2 15 2" xfId="10676" xr:uid="{00000000-0005-0000-0000-00004E130000}"/>
    <cellStyle name="Įprastas 2 2 2 3 2 15 3" xfId="19541" xr:uid="{00000000-0005-0000-0000-00004F130000}"/>
    <cellStyle name="Įprastas 2 2 2 3 2 16" xfId="2783" xr:uid="{00000000-0005-0000-0000-000050130000}"/>
    <cellStyle name="Įprastas 2 2 2 3 2 16 2" xfId="10677" xr:uid="{00000000-0005-0000-0000-000051130000}"/>
    <cellStyle name="Įprastas 2 2 2 3 2 16 3" xfId="19542" xr:uid="{00000000-0005-0000-0000-000052130000}"/>
    <cellStyle name="Įprastas 2 2 2 3 2 17" xfId="8931" xr:uid="{00000000-0005-0000-0000-000053130000}"/>
    <cellStyle name="Įprastas 2 2 2 3 2 18" xfId="17369" xr:uid="{00000000-0005-0000-0000-000054130000}"/>
    <cellStyle name="Įprastas 2 2 2 3 2 2" xfId="2786" xr:uid="{00000000-0005-0000-0000-000055130000}"/>
    <cellStyle name="Įprastas 2 2 2 3 2 2 2" xfId="10678" xr:uid="{00000000-0005-0000-0000-000056130000}"/>
    <cellStyle name="Įprastas 2 2 2 3 2 2 3" xfId="17850" xr:uid="{00000000-0005-0000-0000-000057130000}"/>
    <cellStyle name="Įprastas 2 2 2 3 2 3" xfId="2789" xr:uid="{00000000-0005-0000-0000-000058130000}"/>
    <cellStyle name="Įprastas 2 2 2 3 2 3 2" xfId="10679" xr:uid="{00000000-0005-0000-0000-000059130000}"/>
    <cellStyle name="Įprastas 2 2 2 3 2 3 3" xfId="19543" xr:uid="{00000000-0005-0000-0000-00005A130000}"/>
    <cellStyle name="Įprastas 2 2 2 3 2 4" xfId="2792" xr:uid="{00000000-0005-0000-0000-00005B130000}"/>
    <cellStyle name="Įprastas 2 2 2 3 2 4 2" xfId="10680" xr:uid="{00000000-0005-0000-0000-00005C130000}"/>
    <cellStyle name="Įprastas 2 2 2 3 2 4 3" xfId="19544" xr:uid="{00000000-0005-0000-0000-00005D130000}"/>
    <cellStyle name="Įprastas 2 2 2 3 2 5" xfId="2795" xr:uid="{00000000-0005-0000-0000-00005E130000}"/>
    <cellStyle name="Įprastas 2 2 2 3 2 5 2" xfId="10681" xr:uid="{00000000-0005-0000-0000-00005F130000}"/>
    <cellStyle name="Įprastas 2 2 2 3 2 5 3" xfId="19545" xr:uid="{00000000-0005-0000-0000-000060130000}"/>
    <cellStyle name="Įprastas 2 2 2 3 2 6" xfId="2798" xr:uid="{00000000-0005-0000-0000-000061130000}"/>
    <cellStyle name="Įprastas 2 2 2 3 2 6 2" xfId="10682" xr:uid="{00000000-0005-0000-0000-000062130000}"/>
    <cellStyle name="Įprastas 2 2 2 3 2 6 3" xfId="19546" xr:uid="{00000000-0005-0000-0000-000063130000}"/>
    <cellStyle name="Įprastas 2 2 2 3 2 7" xfId="2801" xr:uid="{00000000-0005-0000-0000-000064130000}"/>
    <cellStyle name="Įprastas 2 2 2 3 2 7 2" xfId="10683" xr:uid="{00000000-0005-0000-0000-000065130000}"/>
    <cellStyle name="Įprastas 2 2 2 3 2 7 3" xfId="19547" xr:uid="{00000000-0005-0000-0000-000066130000}"/>
    <cellStyle name="Įprastas 2 2 2 3 2 8" xfId="2803" xr:uid="{00000000-0005-0000-0000-000067130000}"/>
    <cellStyle name="Įprastas 2 2 2 3 2 8 2" xfId="10684" xr:uid="{00000000-0005-0000-0000-000068130000}"/>
    <cellStyle name="Įprastas 2 2 2 3 2 8 3" xfId="19548" xr:uid="{00000000-0005-0000-0000-000069130000}"/>
    <cellStyle name="Įprastas 2 2 2 3 2 9" xfId="2805" xr:uid="{00000000-0005-0000-0000-00006A130000}"/>
    <cellStyle name="Įprastas 2 2 2 3 2 9 2" xfId="10685" xr:uid="{00000000-0005-0000-0000-00006B130000}"/>
    <cellStyle name="Įprastas 2 2 2 3 2 9 3" xfId="19549" xr:uid="{00000000-0005-0000-0000-00006C130000}"/>
    <cellStyle name="Įprastas 2 2 2 3 3" xfId="2811" xr:uid="{00000000-0005-0000-0000-00006D130000}"/>
    <cellStyle name="Įprastas 2 2 2 3 3 2" xfId="10686" xr:uid="{00000000-0005-0000-0000-00006E130000}"/>
    <cellStyle name="Įprastas 2 2 2 3 3 3" xfId="17698" xr:uid="{00000000-0005-0000-0000-00006F130000}"/>
    <cellStyle name="Įprastas 2 2 2 3 4" xfId="2817" xr:uid="{00000000-0005-0000-0000-000070130000}"/>
    <cellStyle name="Įprastas 2 2 2 3 4 2" xfId="10687" xr:uid="{00000000-0005-0000-0000-000071130000}"/>
    <cellStyle name="Įprastas 2 2 2 3 4 3" xfId="19550" xr:uid="{00000000-0005-0000-0000-000072130000}"/>
    <cellStyle name="Įprastas 2 2 2 3 5" xfId="2822" xr:uid="{00000000-0005-0000-0000-000073130000}"/>
    <cellStyle name="Įprastas 2 2 2 3 5 2" xfId="10688" xr:uid="{00000000-0005-0000-0000-000074130000}"/>
    <cellStyle name="Įprastas 2 2 2 3 5 3" xfId="19551" xr:uid="{00000000-0005-0000-0000-000075130000}"/>
    <cellStyle name="Įprastas 2 2 2 3 6" xfId="2826" xr:uid="{00000000-0005-0000-0000-000076130000}"/>
    <cellStyle name="Įprastas 2 2 2 3 6 2" xfId="10689" xr:uid="{00000000-0005-0000-0000-000077130000}"/>
    <cellStyle name="Įprastas 2 2 2 3 6 3" xfId="19552" xr:uid="{00000000-0005-0000-0000-000078130000}"/>
    <cellStyle name="Įprastas 2 2 2 3 7" xfId="2829" xr:uid="{00000000-0005-0000-0000-000079130000}"/>
    <cellStyle name="Įprastas 2 2 2 3 7 2" xfId="10690" xr:uid="{00000000-0005-0000-0000-00007A130000}"/>
    <cellStyle name="Įprastas 2 2 2 3 7 3" xfId="19553" xr:uid="{00000000-0005-0000-0000-00007B130000}"/>
    <cellStyle name="Įprastas 2 2 2 3 8" xfId="2831" xr:uid="{00000000-0005-0000-0000-00007C130000}"/>
    <cellStyle name="Įprastas 2 2 2 3 8 2" xfId="10691" xr:uid="{00000000-0005-0000-0000-00007D130000}"/>
    <cellStyle name="Įprastas 2 2 2 3 8 3" xfId="19554" xr:uid="{00000000-0005-0000-0000-00007E130000}"/>
    <cellStyle name="Įprastas 2 2 2 3 9" xfId="2833" xr:uid="{00000000-0005-0000-0000-00007F130000}"/>
    <cellStyle name="Įprastas 2 2 2 3 9 2" xfId="10692" xr:uid="{00000000-0005-0000-0000-000080130000}"/>
    <cellStyle name="Įprastas 2 2 2 3 9 3" xfId="19555" xr:uid="{00000000-0005-0000-0000-000081130000}"/>
    <cellStyle name="Įprastas 2 2 2 4" xfId="2835" xr:uid="{00000000-0005-0000-0000-000082130000}"/>
    <cellStyle name="Įprastas 2 2 2 4 10" xfId="2836" xr:uid="{00000000-0005-0000-0000-000083130000}"/>
    <cellStyle name="Įprastas 2 2 2 4 10 2" xfId="10693" xr:uid="{00000000-0005-0000-0000-000084130000}"/>
    <cellStyle name="Įprastas 2 2 2 4 10 3" xfId="19556" xr:uid="{00000000-0005-0000-0000-000085130000}"/>
    <cellStyle name="Įprastas 2 2 2 4 11" xfId="2837" xr:uid="{00000000-0005-0000-0000-000086130000}"/>
    <cellStyle name="Įprastas 2 2 2 4 11 2" xfId="10694" xr:uid="{00000000-0005-0000-0000-000087130000}"/>
    <cellStyle name="Įprastas 2 2 2 4 11 3" xfId="19557" xr:uid="{00000000-0005-0000-0000-000088130000}"/>
    <cellStyle name="Įprastas 2 2 2 4 12" xfId="2838" xr:uid="{00000000-0005-0000-0000-000089130000}"/>
    <cellStyle name="Įprastas 2 2 2 4 12 2" xfId="10695" xr:uid="{00000000-0005-0000-0000-00008A130000}"/>
    <cellStyle name="Įprastas 2 2 2 4 12 3" xfId="19558" xr:uid="{00000000-0005-0000-0000-00008B130000}"/>
    <cellStyle name="Įprastas 2 2 2 4 13" xfId="2839" xr:uid="{00000000-0005-0000-0000-00008C130000}"/>
    <cellStyle name="Įprastas 2 2 2 4 13 2" xfId="10696" xr:uid="{00000000-0005-0000-0000-00008D130000}"/>
    <cellStyle name="Įprastas 2 2 2 4 13 3" xfId="19559" xr:uid="{00000000-0005-0000-0000-00008E130000}"/>
    <cellStyle name="Įprastas 2 2 2 4 14" xfId="2840" xr:uid="{00000000-0005-0000-0000-00008F130000}"/>
    <cellStyle name="Įprastas 2 2 2 4 14 2" xfId="10697" xr:uid="{00000000-0005-0000-0000-000090130000}"/>
    <cellStyle name="Įprastas 2 2 2 4 14 3" xfId="19560" xr:uid="{00000000-0005-0000-0000-000091130000}"/>
    <cellStyle name="Įprastas 2 2 2 4 15" xfId="2842" xr:uid="{00000000-0005-0000-0000-000092130000}"/>
    <cellStyle name="Įprastas 2 2 2 4 15 2" xfId="10698" xr:uid="{00000000-0005-0000-0000-000093130000}"/>
    <cellStyle name="Įprastas 2 2 2 4 15 3" xfId="19561" xr:uid="{00000000-0005-0000-0000-000094130000}"/>
    <cellStyle name="Įprastas 2 2 2 4 16" xfId="2844" xr:uid="{00000000-0005-0000-0000-000095130000}"/>
    <cellStyle name="Įprastas 2 2 2 4 16 2" xfId="10699" xr:uid="{00000000-0005-0000-0000-000096130000}"/>
    <cellStyle name="Įprastas 2 2 2 4 16 3" xfId="19562" xr:uid="{00000000-0005-0000-0000-000097130000}"/>
    <cellStyle name="Įprastas 2 2 2 4 17" xfId="8834" xr:uid="{00000000-0005-0000-0000-000098130000}"/>
    <cellStyle name="Įprastas 2 2 2 4 18" xfId="17272" xr:uid="{00000000-0005-0000-0000-000099130000}"/>
    <cellStyle name="Įprastas 2 2 2 4 2" xfId="2845" xr:uid="{00000000-0005-0000-0000-00009A130000}"/>
    <cellStyle name="Įprastas 2 2 2 4 2 2" xfId="10700" xr:uid="{00000000-0005-0000-0000-00009B130000}"/>
    <cellStyle name="Įprastas 2 2 2 4 2 3" xfId="17851" xr:uid="{00000000-0005-0000-0000-00009C130000}"/>
    <cellStyle name="Įprastas 2 2 2 4 3" xfId="2848" xr:uid="{00000000-0005-0000-0000-00009D130000}"/>
    <cellStyle name="Įprastas 2 2 2 4 3 2" xfId="10701" xr:uid="{00000000-0005-0000-0000-00009E130000}"/>
    <cellStyle name="Įprastas 2 2 2 4 3 3" xfId="19563" xr:uid="{00000000-0005-0000-0000-00009F130000}"/>
    <cellStyle name="Įprastas 2 2 2 4 4" xfId="2733" xr:uid="{00000000-0005-0000-0000-0000A0130000}"/>
    <cellStyle name="Įprastas 2 2 2 4 4 2" xfId="10702" xr:uid="{00000000-0005-0000-0000-0000A1130000}"/>
    <cellStyle name="Įprastas 2 2 2 4 4 3" xfId="19564" xr:uid="{00000000-0005-0000-0000-0000A2130000}"/>
    <cellStyle name="Įprastas 2 2 2 4 5" xfId="2737" xr:uid="{00000000-0005-0000-0000-0000A3130000}"/>
    <cellStyle name="Įprastas 2 2 2 4 5 2" xfId="10703" xr:uid="{00000000-0005-0000-0000-0000A4130000}"/>
    <cellStyle name="Įprastas 2 2 2 4 5 3" xfId="19565" xr:uid="{00000000-0005-0000-0000-0000A5130000}"/>
    <cellStyle name="Įprastas 2 2 2 4 6" xfId="2741" xr:uid="{00000000-0005-0000-0000-0000A6130000}"/>
    <cellStyle name="Įprastas 2 2 2 4 6 2" xfId="10704" xr:uid="{00000000-0005-0000-0000-0000A7130000}"/>
    <cellStyle name="Įprastas 2 2 2 4 6 3" xfId="19566" xr:uid="{00000000-0005-0000-0000-0000A8130000}"/>
    <cellStyle name="Įprastas 2 2 2 4 7" xfId="2745" xr:uid="{00000000-0005-0000-0000-0000A9130000}"/>
    <cellStyle name="Įprastas 2 2 2 4 7 2" xfId="10705" xr:uid="{00000000-0005-0000-0000-0000AA130000}"/>
    <cellStyle name="Įprastas 2 2 2 4 7 3" xfId="19567" xr:uid="{00000000-0005-0000-0000-0000AB130000}"/>
    <cellStyle name="Įprastas 2 2 2 4 8" xfId="2749" xr:uid="{00000000-0005-0000-0000-0000AC130000}"/>
    <cellStyle name="Įprastas 2 2 2 4 8 2" xfId="10706" xr:uid="{00000000-0005-0000-0000-0000AD130000}"/>
    <cellStyle name="Įprastas 2 2 2 4 8 3" xfId="19568" xr:uid="{00000000-0005-0000-0000-0000AE130000}"/>
    <cellStyle name="Įprastas 2 2 2 4 9" xfId="2754" xr:uid="{00000000-0005-0000-0000-0000AF130000}"/>
    <cellStyle name="Įprastas 2 2 2 4 9 2" xfId="10707" xr:uid="{00000000-0005-0000-0000-0000B0130000}"/>
    <cellStyle name="Įprastas 2 2 2 4 9 3" xfId="19569" xr:uid="{00000000-0005-0000-0000-0000B1130000}"/>
    <cellStyle name="Įprastas 2 2 2 5" xfId="2850" xr:uid="{00000000-0005-0000-0000-0000B2130000}"/>
    <cellStyle name="Įprastas 2 2 2 5 10" xfId="500" xr:uid="{00000000-0005-0000-0000-0000B3130000}"/>
    <cellStyle name="Įprastas 2 2 2 5 10 2" xfId="10708" xr:uid="{00000000-0005-0000-0000-0000B4130000}"/>
    <cellStyle name="Įprastas 2 2 2 5 10 3" xfId="19570" xr:uid="{00000000-0005-0000-0000-0000B5130000}"/>
    <cellStyle name="Įprastas 2 2 2 5 11" xfId="507" xr:uid="{00000000-0005-0000-0000-0000B6130000}"/>
    <cellStyle name="Įprastas 2 2 2 5 11 2" xfId="10709" xr:uid="{00000000-0005-0000-0000-0000B7130000}"/>
    <cellStyle name="Įprastas 2 2 2 5 11 3" xfId="19571" xr:uid="{00000000-0005-0000-0000-0000B8130000}"/>
    <cellStyle name="Įprastas 2 2 2 5 12" xfId="2851" xr:uid="{00000000-0005-0000-0000-0000B9130000}"/>
    <cellStyle name="Įprastas 2 2 2 5 12 2" xfId="10710" xr:uid="{00000000-0005-0000-0000-0000BA130000}"/>
    <cellStyle name="Įprastas 2 2 2 5 12 3" xfId="19572" xr:uid="{00000000-0005-0000-0000-0000BB130000}"/>
    <cellStyle name="Įprastas 2 2 2 5 13" xfId="2852" xr:uid="{00000000-0005-0000-0000-0000BC130000}"/>
    <cellStyle name="Įprastas 2 2 2 5 13 2" xfId="10711" xr:uid="{00000000-0005-0000-0000-0000BD130000}"/>
    <cellStyle name="Įprastas 2 2 2 5 13 3" xfId="19573" xr:uid="{00000000-0005-0000-0000-0000BE130000}"/>
    <cellStyle name="Įprastas 2 2 2 5 14" xfId="2853" xr:uid="{00000000-0005-0000-0000-0000BF130000}"/>
    <cellStyle name="Įprastas 2 2 2 5 14 2" xfId="10712" xr:uid="{00000000-0005-0000-0000-0000C0130000}"/>
    <cellStyle name="Įprastas 2 2 2 5 14 3" xfId="19574" xr:uid="{00000000-0005-0000-0000-0000C1130000}"/>
    <cellStyle name="Įprastas 2 2 2 5 15" xfId="2855" xr:uid="{00000000-0005-0000-0000-0000C2130000}"/>
    <cellStyle name="Įprastas 2 2 2 5 15 2" xfId="10713" xr:uid="{00000000-0005-0000-0000-0000C3130000}"/>
    <cellStyle name="Įprastas 2 2 2 5 15 3" xfId="19575" xr:uid="{00000000-0005-0000-0000-0000C4130000}"/>
    <cellStyle name="Įprastas 2 2 2 5 16" xfId="2857" xr:uid="{00000000-0005-0000-0000-0000C5130000}"/>
    <cellStyle name="Įprastas 2 2 2 5 16 2" xfId="10714" xr:uid="{00000000-0005-0000-0000-0000C6130000}"/>
    <cellStyle name="Įprastas 2 2 2 5 16 3" xfId="19576" xr:uid="{00000000-0005-0000-0000-0000C7130000}"/>
    <cellStyle name="Įprastas 2 2 2 5 17" xfId="9037" xr:uid="{00000000-0005-0000-0000-0000C8130000}"/>
    <cellStyle name="Įprastas 2 2 2 5 18" xfId="17474" xr:uid="{00000000-0005-0000-0000-0000C9130000}"/>
    <cellStyle name="Įprastas 2 2 2 5 2" xfId="2859" xr:uid="{00000000-0005-0000-0000-0000CA130000}"/>
    <cellStyle name="Įprastas 2 2 2 5 2 2" xfId="10715" xr:uid="{00000000-0005-0000-0000-0000CB130000}"/>
    <cellStyle name="Įprastas 2 2 2 5 2 3" xfId="17852" xr:uid="{00000000-0005-0000-0000-0000CC130000}"/>
    <cellStyle name="Įprastas 2 2 2 5 3" xfId="2862" xr:uid="{00000000-0005-0000-0000-0000CD130000}"/>
    <cellStyle name="Įprastas 2 2 2 5 3 2" xfId="10716" xr:uid="{00000000-0005-0000-0000-0000CE130000}"/>
    <cellStyle name="Įprastas 2 2 2 5 3 3" xfId="19577" xr:uid="{00000000-0005-0000-0000-0000CF130000}"/>
    <cellStyle name="Įprastas 2 2 2 5 4" xfId="2865" xr:uid="{00000000-0005-0000-0000-0000D0130000}"/>
    <cellStyle name="Įprastas 2 2 2 5 4 2" xfId="10717" xr:uid="{00000000-0005-0000-0000-0000D1130000}"/>
    <cellStyle name="Įprastas 2 2 2 5 4 3" xfId="19578" xr:uid="{00000000-0005-0000-0000-0000D2130000}"/>
    <cellStyle name="Įprastas 2 2 2 5 5" xfId="2868" xr:uid="{00000000-0005-0000-0000-0000D3130000}"/>
    <cellStyle name="Įprastas 2 2 2 5 5 2" xfId="10718" xr:uid="{00000000-0005-0000-0000-0000D4130000}"/>
    <cellStyle name="Įprastas 2 2 2 5 5 3" xfId="19579" xr:uid="{00000000-0005-0000-0000-0000D5130000}"/>
    <cellStyle name="Įprastas 2 2 2 5 6" xfId="2872" xr:uid="{00000000-0005-0000-0000-0000D6130000}"/>
    <cellStyle name="Įprastas 2 2 2 5 6 2" xfId="10719" xr:uid="{00000000-0005-0000-0000-0000D7130000}"/>
    <cellStyle name="Įprastas 2 2 2 5 6 3" xfId="19580" xr:uid="{00000000-0005-0000-0000-0000D8130000}"/>
    <cellStyle name="Įprastas 2 2 2 5 7" xfId="2875" xr:uid="{00000000-0005-0000-0000-0000D9130000}"/>
    <cellStyle name="Įprastas 2 2 2 5 7 2" xfId="10720" xr:uid="{00000000-0005-0000-0000-0000DA130000}"/>
    <cellStyle name="Įprastas 2 2 2 5 7 3" xfId="19581" xr:uid="{00000000-0005-0000-0000-0000DB130000}"/>
    <cellStyle name="Įprastas 2 2 2 5 8" xfId="2879" xr:uid="{00000000-0005-0000-0000-0000DC130000}"/>
    <cellStyle name="Įprastas 2 2 2 5 8 2" xfId="10721" xr:uid="{00000000-0005-0000-0000-0000DD130000}"/>
    <cellStyle name="Įprastas 2 2 2 5 8 3" xfId="19582" xr:uid="{00000000-0005-0000-0000-0000DE130000}"/>
    <cellStyle name="Įprastas 2 2 2 5 9" xfId="2884" xr:uid="{00000000-0005-0000-0000-0000DF130000}"/>
    <cellStyle name="Įprastas 2 2 2 5 9 2" xfId="10722" xr:uid="{00000000-0005-0000-0000-0000E0130000}"/>
    <cellStyle name="Įprastas 2 2 2 5 9 3" xfId="19583" xr:uid="{00000000-0005-0000-0000-0000E1130000}"/>
    <cellStyle name="Įprastas 2 2 2 6" xfId="2108" xr:uid="{00000000-0005-0000-0000-0000E2130000}"/>
    <cellStyle name="Įprastas 2 2 2 6 2" xfId="10723" xr:uid="{00000000-0005-0000-0000-0000E3130000}"/>
    <cellStyle name="Įprastas 2 2 2 6 3" xfId="17601" xr:uid="{00000000-0005-0000-0000-0000E4130000}"/>
    <cellStyle name="Įprastas 2 2 2 7" xfId="2144" xr:uid="{00000000-0005-0000-0000-0000E5130000}"/>
    <cellStyle name="Įprastas 2 2 2 7 2" xfId="10724" xr:uid="{00000000-0005-0000-0000-0000E6130000}"/>
    <cellStyle name="Įprastas 2 2 2 7 3" xfId="19584" xr:uid="{00000000-0005-0000-0000-0000E7130000}"/>
    <cellStyle name="Įprastas 2 2 2 8" xfId="2146" xr:uid="{00000000-0005-0000-0000-0000E8130000}"/>
    <cellStyle name="Įprastas 2 2 2 8 2" xfId="10725" xr:uid="{00000000-0005-0000-0000-0000E9130000}"/>
    <cellStyle name="Įprastas 2 2 2 8 3" xfId="19585" xr:uid="{00000000-0005-0000-0000-0000EA130000}"/>
    <cellStyle name="Įprastas 2 2 2 9" xfId="2148" xr:uid="{00000000-0005-0000-0000-0000EB130000}"/>
    <cellStyle name="Įprastas 2 2 2 9 2" xfId="10726" xr:uid="{00000000-0005-0000-0000-0000EC130000}"/>
    <cellStyle name="Įprastas 2 2 2 9 3" xfId="19586" xr:uid="{00000000-0005-0000-0000-0000ED130000}"/>
    <cellStyle name="Įprastas 2 2 20" xfId="2551" xr:uid="{00000000-0005-0000-0000-0000EE130000}"/>
    <cellStyle name="Įprastas 2 2 20 2" xfId="10727" xr:uid="{00000000-0005-0000-0000-0000EF130000}"/>
    <cellStyle name="Įprastas 2 2 20 3" xfId="19587" xr:uid="{00000000-0005-0000-0000-0000F0130000}"/>
    <cellStyle name="Įprastas 2 2 21" xfId="2553" xr:uid="{00000000-0005-0000-0000-0000F1130000}"/>
    <cellStyle name="Įprastas 2 2 21 2" xfId="10728" xr:uid="{00000000-0005-0000-0000-0000F2130000}"/>
    <cellStyle name="Įprastas 2 2 21 3" xfId="19588" xr:uid="{00000000-0005-0000-0000-0000F3130000}"/>
    <cellStyle name="Įprastas 2 2 22" xfId="2555" xr:uid="{00000000-0005-0000-0000-0000F4130000}"/>
    <cellStyle name="Įprastas 2 2 22 2" xfId="10729" xr:uid="{00000000-0005-0000-0000-0000F5130000}"/>
    <cellStyle name="Įprastas 2 2 22 3" xfId="19589" xr:uid="{00000000-0005-0000-0000-0000F6130000}"/>
    <cellStyle name="Įprastas 2 2 23" xfId="2557" xr:uid="{00000000-0005-0000-0000-0000F7130000}"/>
    <cellStyle name="Įprastas 2 2 23 2" xfId="10730" xr:uid="{00000000-0005-0000-0000-0000F8130000}"/>
    <cellStyle name="Įprastas 2 2 23 3" xfId="19590" xr:uid="{00000000-0005-0000-0000-0000F9130000}"/>
    <cellStyle name="Įprastas 2 2 24" xfId="2559" xr:uid="{00000000-0005-0000-0000-0000FA130000}"/>
    <cellStyle name="Įprastas 2 2 24 2" xfId="10731" xr:uid="{00000000-0005-0000-0000-0000FB130000}"/>
    <cellStyle name="Įprastas 2 2 24 3" xfId="19591" xr:uid="{00000000-0005-0000-0000-0000FC130000}"/>
    <cellStyle name="Įprastas 2 2 25" xfId="2886" xr:uid="{00000000-0005-0000-0000-0000FD130000}"/>
    <cellStyle name="Įprastas 2 2 25 2" xfId="10732" xr:uid="{00000000-0005-0000-0000-0000FE130000}"/>
    <cellStyle name="Įprastas 2 2 25 3" xfId="19592" xr:uid="{00000000-0005-0000-0000-0000FF130000}"/>
    <cellStyle name="Įprastas 2 2 26" xfId="2887" xr:uid="{00000000-0005-0000-0000-000000140000}"/>
    <cellStyle name="Įprastas 2 2 26 2" xfId="10733" xr:uid="{00000000-0005-0000-0000-000001140000}"/>
    <cellStyle name="Įprastas 2 2 26 3" xfId="19593" xr:uid="{00000000-0005-0000-0000-000002140000}"/>
    <cellStyle name="Įprastas 2 2 27" xfId="2888" xr:uid="{00000000-0005-0000-0000-000003140000}"/>
    <cellStyle name="Įprastas 2 2 27 2" xfId="10734" xr:uid="{00000000-0005-0000-0000-000004140000}"/>
    <cellStyle name="Įprastas 2 2 27 3" xfId="19594" xr:uid="{00000000-0005-0000-0000-000005140000}"/>
    <cellStyle name="Įprastas 2 2 28" xfId="2889" xr:uid="{00000000-0005-0000-0000-000006140000}"/>
    <cellStyle name="Įprastas 2 2 28 2" xfId="19595" xr:uid="{00000000-0005-0000-0000-000007140000}"/>
    <cellStyle name="Įprastas 2 2 29" xfId="8595" xr:uid="{00000000-0005-0000-0000-000008140000}"/>
    <cellStyle name="Įprastas 2 2 3" xfId="2891" xr:uid="{00000000-0005-0000-0000-000009140000}"/>
    <cellStyle name="Įprastas 2 2 3 10" xfId="1706" xr:uid="{00000000-0005-0000-0000-00000A140000}"/>
    <cellStyle name="Įprastas 2 2 3 10 2" xfId="10735" xr:uid="{00000000-0005-0000-0000-00000B140000}"/>
    <cellStyle name="Įprastas 2 2 3 10 3" xfId="19596" xr:uid="{00000000-0005-0000-0000-00000C140000}"/>
    <cellStyle name="Įprastas 2 2 3 11" xfId="1708" xr:uid="{00000000-0005-0000-0000-00000D140000}"/>
    <cellStyle name="Įprastas 2 2 3 11 2" xfId="10736" xr:uid="{00000000-0005-0000-0000-00000E140000}"/>
    <cellStyle name="Įprastas 2 2 3 11 3" xfId="19597" xr:uid="{00000000-0005-0000-0000-00000F140000}"/>
    <cellStyle name="Įprastas 2 2 3 12" xfId="2892" xr:uid="{00000000-0005-0000-0000-000010140000}"/>
    <cellStyle name="Įprastas 2 2 3 12 2" xfId="10737" xr:uid="{00000000-0005-0000-0000-000011140000}"/>
    <cellStyle name="Įprastas 2 2 3 12 3" xfId="19598" xr:uid="{00000000-0005-0000-0000-000012140000}"/>
    <cellStyle name="Įprastas 2 2 3 13" xfId="2894" xr:uid="{00000000-0005-0000-0000-000013140000}"/>
    <cellStyle name="Įprastas 2 2 3 13 2" xfId="10738" xr:uid="{00000000-0005-0000-0000-000014140000}"/>
    <cellStyle name="Įprastas 2 2 3 13 3" xfId="19599" xr:uid="{00000000-0005-0000-0000-000015140000}"/>
    <cellStyle name="Įprastas 2 2 3 14" xfId="2896" xr:uid="{00000000-0005-0000-0000-000016140000}"/>
    <cellStyle name="Įprastas 2 2 3 14 2" xfId="10739" xr:uid="{00000000-0005-0000-0000-000017140000}"/>
    <cellStyle name="Įprastas 2 2 3 14 3" xfId="19600" xr:uid="{00000000-0005-0000-0000-000018140000}"/>
    <cellStyle name="Įprastas 2 2 3 15" xfId="2898" xr:uid="{00000000-0005-0000-0000-000019140000}"/>
    <cellStyle name="Įprastas 2 2 3 15 2" xfId="10740" xr:uid="{00000000-0005-0000-0000-00001A140000}"/>
    <cellStyle name="Įprastas 2 2 3 15 3" xfId="19601" xr:uid="{00000000-0005-0000-0000-00001B140000}"/>
    <cellStyle name="Įprastas 2 2 3 16" xfId="2902" xr:uid="{00000000-0005-0000-0000-00001C140000}"/>
    <cellStyle name="Įprastas 2 2 3 16 2" xfId="10741" xr:uid="{00000000-0005-0000-0000-00001D140000}"/>
    <cellStyle name="Įprastas 2 2 3 16 3" xfId="19602" xr:uid="{00000000-0005-0000-0000-00001E140000}"/>
    <cellStyle name="Įprastas 2 2 3 17" xfId="2905" xr:uid="{00000000-0005-0000-0000-00001F140000}"/>
    <cellStyle name="Įprastas 2 2 3 17 2" xfId="10742" xr:uid="{00000000-0005-0000-0000-000020140000}"/>
    <cellStyle name="Įprastas 2 2 3 17 3" xfId="19603" xr:uid="{00000000-0005-0000-0000-000021140000}"/>
    <cellStyle name="Įprastas 2 2 3 18" xfId="2909" xr:uid="{00000000-0005-0000-0000-000022140000}"/>
    <cellStyle name="Įprastas 2 2 3 18 2" xfId="10743" xr:uid="{00000000-0005-0000-0000-000023140000}"/>
    <cellStyle name="Įprastas 2 2 3 18 3" xfId="19604" xr:uid="{00000000-0005-0000-0000-000024140000}"/>
    <cellStyle name="Įprastas 2 2 3 19" xfId="2913" xr:uid="{00000000-0005-0000-0000-000025140000}"/>
    <cellStyle name="Įprastas 2 2 3 19 2" xfId="10744" xr:uid="{00000000-0005-0000-0000-000026140000}"/>
    <cellStyle name="Įprastas 2 2 3 19 3" xfId="19605" xr:uid="{00000000-0005-0000-0000-000027140000}"/>
    <cellStyle name="Įprastas 2 2 3 2" xfId="2917" xr:uid="{00000000-0005-0000-0000-000028140000}"/>
    <cellStyle name="Įprastas 2 2 3 2 10" xfId="2919" xr:uid="{00000000-0005-0000-0000-000029140000}"/>
    <cellStyle name="Įprastas 2 2 3 2 10 2" xfId="10745" xr:uid="{00000000-0005-0000-0000-00002A140000}"/>
    <cellStyle name="Įprastas 2 2 3 2 10 3" xfId="19606" xr:uid="{00000000-0005-0000-0000-00002B140000}"/>
    <cellStyle name="Įprastas 2 2 3 2 11" xfId="2920" xr:uid="{00000000-0005-0000-0000-00002C140000}"/>
    <cellStyle name="Įprastas 2 2 3 2 11 2" xfId="10746" xr:uid="{00000000-0005-0000-0000-00002D140000}"/>
    <cellStyle name="Įprastas 2 2 3 2 11 3" xfId="19607" xr:uid="{00000000-0005-0000-0000-00002E140000}"/>
    <cellStyle name="Įprastas 2 2 3 2 12" xfId="2921" xr:uid="{00000000-0005-0000-0000-00002F140000}"/>
    <cellStyle name="Įprastas 2 2 3 2 12 2" xfId="10747" xr:uid="{00000000-0005-0000-0000-000030140000}"/>
    <cellStyle name="Įprastas 2 2 3 2 12 3" xfId="19608" xr:uid="{00000000-0005-0000-0000-000031140000}"/>
    <cellStyle name="Įprastas 2 2 3 2 13" xfId="2923" xr:uid="{00000000-0005-0000-0000-000032140000}"/>
    <cellStyle name="Įprastas 2 2 3 2 13 2" xfId="10748" xr:uid="{00000000-0005-0000-0000-000033140000}"/>
    <cellStyle name="Įprastas 2 2 3 2 13 3" xfId="19609" xr:uid="{00000000-0005-0000-0000-000034140000}"/>
    <cellStyle name="Įprastas 2 2 3 2 14" xfId="2925" xr:uid="{00000000-0005-0000-0000-000035140000}"/>
    <cellStyle name="Įprastas 2 2 3 2 14 2" xfId="10749" xr:uid="{00000000-0005-0000-0000-000036140000}"/>
    <cellStyle name="Įprastas 2 2 3 2 14 3" xfId="19610" xr:uid="{00000000-0005-0000-0000-000037140000}"/>
    <cellStyle name="Įprastas 2 2 3 2 15" xfId="2928" xr:uid="{00000000-0005-0000-0000-000038140000}"/>
    <cellStyle name="Įprastas 2 2 3 2 15 2" xfId="10750" xr:uid="{00000000-0005-0000-0000-000039140000}"/>
    <cellStyle name="Įprastas 2 2 3 2 15 3" xfId="19611" xr:uid="{00000000-0005-0000-0000-00003A140000}"/>
    <cellStyle name="Įprastas 2 2 3 2 16" xfId="2931" xr:uid="{00000000-0005-0000-0000-00003B140000}"/>
    <cellStyle name="Įprastas 2 2 3 2 16 2" xfId="10751" xr:uid="{00000000-0005-0000-0000-00003C140000}"/>
    <cellStyle name="Įprastas 2 2 3 2 16 3" xfId="19612" xr:uid="{00000000-0005-0000-0000-00003D140000}"/>
    <cellStyle name="Įprastas 2 2 3 2 17" xfId="2934" xr:uid="{00000000-0005-0000-0000-00003E140000}"/>
    <cellStyle name="Įprastas 2 2 3 2 17 2" xfId="10752" xr:uid="{00000000-0005-0000-0000-00003F140000}"/>
    <cellStyle name="Įprastas 2 2 3 2 17 3" xfId="19613" xr:uid="{00000000-0005-0000-0000-000040140000}"/>
    <cellStyle name="Įprastas 2 2 3 2 18" xfId="8746" xr:uid="{00000000-0005-0000-0000-000041140000}"/>
    <cellStyle name="Įprastas 2 2 3 2 19" xfId="17189" xr:uid="{00000000-0005-0000-0000-000042140000}"/>
    <cellStyle name="Įprastas 2 2 3 2 2" xfId="2772" xr:uid="{00000000-0005-0000-0000-000043140000}"/>
    <cellStyle name="Įprastas 2 2 3 2 2 10" xfId="1136" xr:uid="{00000000-0005-0000-0000-000044140000}"/>
    <cellStyle name="Įprastas 2 2 3 2 2 10 2" xfId="10753" xr:uid="{00000000-0005-0000-0000-000045140000}"/>
    <cellStyle name="Įprastas 2 2 3 2 2 10 3" xfId="19614" xr:uid="{00000000-0005-0000-0000-000046140000}"/>
    <cellStyle name="Įprastas 2 2 3 2 2 11" xfId="1189" xr:uid="{00000000-0005-0000-0000-000047140000}"/>
    <cellStyle name="Įprastas 2 2 3 2 2 11 2" xfId="10754" xr:uid="{00000000-0005-0000-0000-000048140000}"/>
    <cellStyle name="Įprastas 2 2 3 2 2 11 3" xfId="19615" xr:uid="{00000000-0005-0000-0000-000049140000}"/>
    <cellStyle name="Įprastas 2 2 3 2 2 12" xfId="1211" xr:uid="{00000000-0005-0000-0000-00004A140000}"/>
    <cellStyle name="Įprastas 2 2 3 2 2 12 2" xfId="10755" xr:uid="{00000000-0005-0000-0000-00004B140000}"/>
    <cellStyle name="Įprastas 2 2 3 2 2 12 3" xfId="19616" xr:uid="{00000000-0005-0000-0000-00004C140000}"/>
    <cellStyle name="Įprastas 2 2 3 2 2 13" xfId="1249" xr:uid="{00000000-0005-0000-0000-00004D140000}"/>
    <cellStyle name="Įprastas 2 2 3 2 2 13 2" xfId="10756" xr:uid="{00000000-0005-0000-0000-00004E140000}"/>
    <cellStyle name="Įprastas 2 2 3 2 2 13 3" xfId="19617" xr:uid="{00000000-0005-0000-0000-00004F140000}"/>
    <cellStyle name="Įprastas 2 2 3 2 2 14" xfId="1280" xr:uid="{00000000-0005-0000-0000-000050140000}"/>
    <cellStyle name="Įprastas 2 2 3 2 2 14 2" xfId="10757" xr:uid="{00000000-0005-0000-0000-000051140000}"/>
    <cellStyle name="Įprastas 2 2 3 2 2 14 3" xfId="19618" xr:uid="{00000000-0005-0000-0000-000052140000}"/>
    <cellStyle name="Įprastas 2 2 3 2 2 15" xfId="1284" xr:uid="{00000000-0005-0000-0000-000053140000}"/>
    <cellStyle name="Įprastas 2 2 3 2 2 15 2" xfId="10758" xr:uid="{00000000-0005-0000-0000-000054140000}"/>
    <cellStyle name="Įprastas 2 2 3 2 2 15 3" xfId="19619" xr:uid="{00000000-0005-0000-0000-000055140000}"/>
    <cellStyle name="Įprastas 2 2 3 2 2 16" xfId="1288" xr:uid="{00000000-0005-0000-0000-000056140000}"/>
    <cellStyle name="Įprastas 2 2 3 2 2 16 2" xfId="10759" xr:uid="{00000000-0005-0000-0000-000057140000}"/>
    <cellStyle name="Įprastas 2 2 3 2 2 16 3" xfId="19620" xr:uid="{00000000-0005-0000-0000-000058140000}"/>
    <cellStyle name="Įprastas 2 2 3 2 2 17" xfId="8953" xr:uid="{00000000-0005-0000-0000-000059140000}"/>
    <cellStyle name="Įprastas 2 2 3 2 2 18" xfId="17391" xr:uid="{00000000-0005-0000-0000-00005A140000}"/>
    <cellStyle name="Įprastas 2 2 3 2 2 2" xfId="2936" xr:uid="{00000000-0005-0000-0000-00005B140000}"/>
    <cellStyle name="Įprastas 2 2 3 2 2 2 2" xfId="10760" xr:uid="{00000000-0005-0000-0000-00005C140000}"/>
    <cellStyle name="Įprastas 2 2 3 2 2 2 3" xfId="17853" xr:uid="{00000000-0005-0000-0000-00005D140000}"/>
    <cellStyle name="Įprastas 2 2 3 2 2 3" xfId="2938" xr:uid="{00000000-0005-0000-0000-00005E140000}"/>
    <cellStyle name="Įprastas 2 2 3 2 2 3 2" xfId="10761" xr:uid="{00000000-0005-0000-0000-00005F140000}"/>
    <cellStyle name="Įprastas 2 2 3 2 2 3 3" xfId="19621" xr:uid="{00000000-0005-0000-0000-000060140000}"/>
    <cellStyle name="Įprastas 2 2 3 2 2 4" xfId="2941" xr:uid="{00000000-0005-0000-0000-000061140000}"/>
    <cellStyle name="Įprastas 2 2 3 2 2 4 2" xfId="10762" xr:uid="{00000000-0005-0000-0000-000062140000}"/>
    <cellStyle name="Įprastas 2 2 3 2 2 4 3" xfId="19622" xr:uid="{00000000-0005-0000-0000-000063140000}"/>
    <cellStyle name="Įprastas 2 2 3 2 2 5" xfId="2944" xr:uid="{00000000-0005-0000-0000-000064140000}"/>
    <cellStyle name="Įprastas 2 2 3 2 2 5 2" xfId="10763" xr:uid="{00000000-0005-0000-0000-000065140000}"/>
    <cellStyle name="Įprastas 2 2 3 2 2 5 3" xfId="19623" xr:uid="{00000000-0005-0000-0000-000066140000}"/>
    <cellStyle name="Įprastas 2 2 3 2 2 6" xfId="2947" xr:uid="{00000000-0005-0000-0000-000067140000}"/>
    <cellStyle name="Įprastas 2 2 3 2 2 6 2" xfId="10764" xr:uid="{00000000-0005-0000-0000-000068140000}"/>
    <cellStyle name="Įprastas 2 2 3 2 2 6 3" xfId="19624" xr:uid="{00000000-0005-0000-0000-000069140000}"/>
    <cellStyle name="Įprastas 2 2 3 2 2 7" xfId="2949" xr:uid="{00000000-0005-0000-0000-00006A140000}"/>
    <cellStyle name="Įprastas 2 2 3 2 2 7 2" xfId="10765" xr:uid="{00000000-0005-0000-0000-00006B140000}"/>
    <cellStyle name="Įprastas 2 2 3 2 2 7 3" xfId="19625" xr:uid="{00000000-0005-0000-0000-00006C140000}"/>
    <cellStyle name="Įprastas 2 2 3 2 2 8" xfId="97" xr:uid="{00000000-0005-0000-0000-00006D140000}"/>
    <cellStyle name="Įprastas 2 2 3 2 2 8 2" xfId="10766" xr:uid="{00000000-0005-0000-0000-00006E140000}"/>
    <cellStyle name="Įprastas 2 2 3 2 2 8 3" xfId="19626" xr:uid="{00000000-0005-0000-0000-00006F140000}"/>
    <cellStyle name="Įprastas 2 2 3 2 2 9" xfId="2952" xr:uid="{00000000-0005-0000-0000-000070140000}"/>
    <cellStyle name="Įprastas 2 2 3 2 2 9 2" xfId="10767" xr:uid="{00000000-0005-0000-0000-000071140000}"/>
    <cellStyle name="Įprastas 2 2 3 2 2 9 3" xfId="19627" xr:uid="{00000000-0005-0000-0000-000072140000}"/>
    <cellStyle name="Įprastas 2 2 3 2 3" xfId="2776" xr:uid="{00000000-0005-0000-0000-000073140000}"/>
    <cellStyle name="Įprastas 2 2 3 2 3 2" xfId="10768" xr:uid="{00000000-0005-0000-0000-000074140000}"/>
    <cellStyle name="Įprastas 2 2 3 2 3 3" xfId="17720" xr:uid="{00000000-0005-0000-0000-000075140000}"/>
    <cellStyle name="Įprastas 2 2 3 2 4" xfId="2779" xr:uid="{00000000-0005-0000-0000-000076140000}"/>
    <cellStyle name="Įprastas 2 2 3 2 4 2" xfId="10769" xr:uid="{00000000-0005-0000-0000-000077140000}"/>
    <cellStyle name="Įprastas 2 2 3 2 4 3" xfId="19628" xr:uid="{00000000-0005-0000-0000-000078140000}"/>
    <cellStyle name="Įprastas 2 2 3 2 5" xfId="2782" xr:uid="{00000000-0005-0000-0000-000079140000}"/>
    <cellStyle name="Įprastas 2 2 3 2 5 2" xfId="10770" xr:uid="{00000000-0005-0000-0000-00007A140000}"/>
    <cellStyle name="Įprastas 2 2 3 2 5 3" xfId="19629" xr:uid="{00000000-0005-0000-0000-00007B140000}"/>
    <cellStyle name="Įprastas 2 2 3 2 6" xfId="2955" xr:uid="{00000000-0005-0000-0000-00007C140000}"/>
    <cellStyle name="Įprastas 2 2 3 2 6 2" xfId="10771" xr:uid="{00000000-0005-0000-0000-00007D140000}"/>
    <cellStyle name="Įprastas 2 2 3 2 6 3" xfId="19630" xr:uid="{00000000-0005-0000-0000-00007E140000}"/>
    <cellStyle name="Įprastas 2 2 3 2 7" xfId="2957" xr:uid="{00000000-0005-0000-0000-00007F140000}"/>
    <cellStyle name="Įprastas 2 2 3 2 7 2" xfId="10772" xr:uid="{00000000-0005-0000-0000-000080140000}"/>
    <cellStyle name="Įprastas 2 2 3 2 7 3" xfId="19631" xr:uid="{00000000-0005-0000-0000-000081140000}"/>
    <cellStyle name="Įprastas 2 2 3 2 8" xfId="2959" xr:uid="{00000000-0005-0000-0000-000082140000}"/>
    <cellStyle name="Įprastas 2 2 3 2 8 2" xfId="10773" xr:uid="{00000000-0005-0000-0000-000083140000}"/>
    <cellStyle name="Įprastas 2 2 3 2 8 3" xfId="19632" xr:uid="{00000000-0005-0000-0000-000084140000}"/>
    <cellStyle name="Įprastas 2 2 3 2 9" xfId="2961" xr:uid="{00000000-0005-0000-0000-000085140000}"/>
    <cellStyle name="Įprastas 2 2 3 2 9 2" xfId="10774" xr:uid="{00000000-0005-0000-0000-000086140000}"/>
    <cellStyle name="Įprastas 2 2 3 2 9 3" xfId="19633" xr:uid="{00000000-0005-0000-0000-000087140000}"/>
    <cellStyle name="Įprastas 2 2 3 20" xfId="2899" xr:uid="{00000000-0005-0000-0000-000088140000}"/>
    <cellStyle name="Įprastas 2 2 3 21" xfId="8643" xr:uid="{00000000-0005-0000-0000-000089140000}"/>
    <cellStyle name="Įprastas 2 2 3 22" xfId="17092" xr:uid="{00000000-0005-0000-0000-00008A140000}"/>
    <cellStyle name="Įprastas 2 2 3 3" xfId="2964" xr:uid="{00000000-0005-0000-0000-00008B140000}"/>
    <cellStyle name="Įprastas 2 2 3 3 10" xfId="2965" xr:uid="{00000000-0005-0000-0000-00008C140000}"/>
    <cellStyle name="Įprastas 2 2 3 3 10 2" xfId="10775" xr:uid="{00000000-0005-0000-0000-00008D140000}"/>
    <cellStyle name="Įprastas 2 2 3 3 10 3" xfId="19634" xr:uid="{00000000-0005-0000-0000-00008E140000}"/>
    <cellStyle name="Įprastas 2 2 3 3 11" xfId="2966" xr:uid="{00000000-0005-0000-0000-00008F140000}"/>
    <cellStyle name="Įprastas 2 2 3 3 11 2" xfId="10776" xr:uid="{00000000-0005-0000-0000-000090140000}"/>
    <cellStyle name="Įprastas 2 2 3 3 11 3" xfId="19635" xr:uid="{00000000-0005-0000-0000-000091140000}"/>
    <cellStyle name="Įprastas 2 2 3 3 12" xfId="2968" xr:uid="{00000000-0005-0000-0000-000092140000}"/>
    <cellStyle name="Įprastas 2 2 3 3 12 2" xfId="10777" xr:uid="{00000000-0005-0000-0000-000093140000}"/>
    <cellStyle name="Įprastas 2 2 3 3 12 3" xfId="19636" xr:uid="{00000000-0005-0000-0000-000094140000}"/>
    <cellStyle name="Įprastas 2 2 3 3 13" xfId="2970" xr:uid="{00000000-0005-0000-0000-000095140000}"/>
    <cellStyle name="Įprastas 2 2 3 3 13 2" xfId="10778" xr:uid="{00000000-0005-0000-0000-000096140000}"/>
    <cellStyle name="Įprastas 2 2 3 3 13 3" xfId="19637" xr:uid="{00000000-0005-0000-0000-000097140000}"/>
    <cellStyle name="Įprastas 2 2 3 3 14" xfId="2972" xr:uid="{00000000-0005-0000-0000-000098140000}"/>
    <cellStyle name="Įprastas 2 2 3 3 14 2" xfId="10779" xr:uid="{00000000-0005-0000-0000-000099140000}"/>
    <cellStyle name="Įprastas 2 2 3 3 14 3" xfId="19638" xr:uid="{00000000-0005-0000-0000-00009A140000}"/>
    <cellStyle name="Įprastas 2 2 3 3 15" xfId="2976" xr:uid="{00000000-0005-0000-0000-00009B140000}"/>
    <cellStyle name="Įprastas 2 2 3 3 15 2" xfId="10780" xr:uid="{00000000-0005-0000-0000-00009C140000}"/>
    <cellStyle name="Įprastas 2 2 3 3 15 3" xfId="19639" xr:uid="{00000000-0005-0000-0000-00009D140000}"/>
    <cellStyle name="Įprastas 2 2 3 3 16" xfId="2980" xr:uid="{00000000-0005-0000-0000-00009E140000}"/>
    <cellStyle name="Įprastas 2 2 3 3 16 2" xfId="10781" xr:uid="{00000000-0005-0000-0000-00009F140000}"/>
    <cellStyle name="Įprastas 2 2 3 3 16 3" xfId="19640" xr:uid="{00000000-0005-0000-0000-0000A0140000}"/>
    <cellStyle name="Įprastas 2 2 3 3 17" xfId="8856" xr:uid="{00000000-0005-0000-0000-0000A1140000}"/>
    <cellStyle name="Įprastas 2 2 3 3 18" xfId="17294" xr:uid="{00000000-0005-0000-0000-0000A2140000}"/>
    <cellStyle name="Įprastas 2 2 3 3 2" xfId="1407" xr:uid="{00000000-0005-0000-0000-0000A3140000}"/>
    <cellStyle name="Įprastas 2 2 3 3 2 2" xfId="10782" xr:uid="{00000000-0005-0000-0000-0000A4140000}"/>
    <cellStyle name="Įprastas 2 2 3 3 2 3" xfId="17854" xr:uid="{00000000-0005-0000-0000-0000A5140000}"/>
    <cellStyle name="Įprastas 2 2 3 3 3" xfId="1412" xr:uid="{00000000-0005-0000-0000-0000A6140000}"/>
    <cellStyle name="Įprastas 2 2 3 3 3 2" xfId="10783" xr:uid="{00000000-0005-0000-0000-0000A7140000}"/>
    <cellStyle name="Įprastas 2 2 3 3 3 3" xfId="19641" xr:uid="{00000000-0005-0000-0000-0000A8140000}"/>
    <cellStyle name="Įprastas 2 2 3 3 4" xfId="1417" xr:uid="{00000000-0005-0000-0000-0000A9140000}"/>
    <cellStyle name="Įprastas 2 2 3 3 4 2" xfId="10784" xr:uid="{00000000-0005-0000-0000-0000AA140000}"/>
    <cellStyle name="Įprastas 2 2 3 3 4 3" xfId="19642" xr:uid="{00000000-0005-0000-0000-0000AB140000}"/>
    <cellStyle name="Įprastas 2 2 3 3 5" xfId="2984" xr:uid="{00000000-0005-0000-0000-0000AC140000}"/>
    <cellStyle name="Įprastas 2 2 3 3 5 2" xfId="10785" xr:uid="{00000000-0005-0000-0000-0000AD140000}"/>
    <cellStyle name="Įprastas 2 2 3 3 5 3" xfId="19643" xr:uid="{00000000-0005-0000-0000-0000AE140000}"/>
    <cellStyle name="Įprastas 2 2 3 3 6" xfId="2988" xr:uid="{00000000-0005-0000-0000-0000AF140000}"/>
    <cellStyle name="Įprastas 2 2 3 3 6 2" xfId="10786" xr:uid="{00000000-0005-0000-0000-0000B0140000}"/>
    <cellStyle name="Įprastas 2 2 3 3 6 3" xfId="19644" xr:uid="{00000000-0005-0000-0000-0000B1140000}"/>
    <cellStyle name="Įprastas 2 2 3 3 7" xfId="2991" xr:uid="{00000000-0005-0000-0000-0000B2140000}"/>
    <cellStyle name="Įprastas 2 2 3 3 7 2" xfId="10787" xr:uid="{00000000-0005-0000-0000-0000B3140000}"/>
    <cellStyle name="Įprastas 2 2 3 3 7 3" xfId="19645" xr:uid="{00000000-0005-0000-0000-0000B4140000}"/>
    <cellStyle name="Įprastas 2 2 3 3 8" xfId="2995" xr:uid="{00000000-0005-0000-0000-0000B5140000}"/>
    <cellStyle name="Įprastas 2 2 3 3 8 2" xfId="10788" xr:uid="{00000000-0005-0000-0000-0000B6140000}"/>
    <cellStyle name="Įprastas 2 2 3 3 8 3" xfId="19646" xr:uid="{00000000-0005-0000-0000-0000B7140000}"/>
    <cellStyle name="Įprastas 2 2 3 3 9" xfId="2999" xr:uid="{00000000-0005-0000-0000-0000B8140000}"/>
    <cellStyle name="Įprastas 2 2 3 3 9 2" xfId="10789" xr:uid="{00000000-0005-0000-0000-0000B9140000}"/>
    <cellStyle name="Įprastas 2 2 3 3 9 3" xfId="19647" xr:uid="{00000000-0005-0000-0000-0000BA140000}"/>
    <cellStyle name="Įprastas 2 2 3 4" xfId="3002" xr:uid="{00000000-0005-0000-0000-0000BB140000}"/>
    <cellStyle name="Įprastas 2 2 3 4 10" xfId="2563" xr:uid="{00000000-0005-0000-0000-0000BC140000}"/>
    <cellStyle name="Įprastas 2 2 3 4 10 2" xfId="10790" xr:uid="{00000000-0005-0000-0000-0000BD140000}"/>
    <cellStyle name="Įprastas 2 2 3 4 10 3" xfId="19648" xr:uid="{00000000-0005-0000-0000-0000BE140000}"/>
    <cellStyle name="Įprastas 2 2 3 4 11" xfId="2565" xr:uid="{00000000-0005-0000-0000-0000BF140000}"/>
    <cellStyle name="Įprastas 2 2 3 4 11 2" xfId="10791" xr:uid="{00000000-0005-0000-0000-0000C0140000}"/>
    <cellStyle name="Įprastas 2 2 3 4 11 3" xfId="19649" xr:uid="{00000000-0005-0000-0000-0000C1140000}"/>
    <cellStyle name="Įprastas 2 2 3 4 12" xfId="2567" xr:uid="{00000000-0005-0000-0000-0000C2140000}"/>
    <cellStyle name="Įprastas 2 2 3 4 12 2" xfId="10792" xr:uid="{00000000-0005-0000-0000-0000C3140000}"/>
    <cellStyle name="Įprastas 2 2 3 4 12 3" xfId="19650" xr:uid="{00000000-0005-0000-0000-0000C4140000}"/>
    <cellStyle name="Įprastas 2 2 3 4 13" xfId="2569" xr:uid="{00000000-0005-0000-0000-0000C5140000}"/>
    <cellStyle name="Įprastas 2 2 3 4 13 2" xfId="10793" xr:uid="{00000000-0005-0000-0000-0000C6140000}"/>
    <cellStyle name="Įprastas 2 2 3 4 13 3" xfId="19651" xr:uid="{00000000-0005-0000-0000-0000C7140000}"/>
    <cellStyle name="Įprastas 2 2 3 4 14" xfId="2571" xr:uid="{00000000-0005-0000-0000-0000C8140000}"/>
    <cellStyle name="Įprastas 2 2 3 4 14 2" xfId="10794" xr:uid="{00000000-0005-0000-0000-0000C9140000}"/>
    <cellStyle name="Įprastas 2 2 3 4 14 3" xfId="19652" xr:uid="{00000000-0005-0000-0000-0000CA140000}"/>
    <cellStyle name="Įprastas 2 2 3 4 15" xfId="2575" xr:uid="{00000000-0005-0000-0000-0000CB140000}"/>
    <cellStyle name="Įprastas 2 2 3 4 15 2" xfId="10795" xr:uid="{00000000-0005-0000-0000-0000CC140000}"/>
    <cellStyle name="Įprastas 2 2 3 4 15 3" xfId="19653" xr:uid="{00000000-0005-0000-0000-0000CD140000}"/>
    <cellStyle name="Įprastas 2 2 3 4 16" xfId="2579" xr:uid="{00000000-0005-0000-0000-0000CE140000}"/>
    <cellStyle name="Įprastas 2 2 3 4 16 2" xfId="10796" xr:uid="{00000000-0005-0000-0000-0000CF140000}"/>
    <cellStyle name="Įprastas 2 2 3 4 16 3" xfId="19654" xr:uid="{00000000-0005-0000-0000-0000D0140000}"/>
    <cellStyle name="Įprastas 2 2 3 4 17" xfId="9059" xr:uid="{00000000-0005-0000-0000-0000D1140000}"/>
    <cellStyle name="Įprastas 2 2 3 4 18" xfId="17496" xr:uid="{00000000-0005-0000-0000-0000D2140000}"/>
    <cellStyle name="Įprastas 2 2 3 4 2" xfId="3004" xr:uid="{00000000-0005-0000-0000-0000D3140000}"/>
    <cellStyle name="Įprastas 2 2 3 4 2 2" xfId="10797" xr:uid="{00000000-0005-0000-0000-0000D4140000}"/>
    <cellStyle name="Įprastas 2 2 3 4 2 3" xfId="17855" xr:uid="{00000000-0005-0000-0000-0000D5140000}"/>
    <cellStyle name="Įprastas 2 2 3 4 3" xfId="3008" xr:uid="{00000000-0005-0000-0000-0000D6140000}"/>
    <cellStyle name="Įprastas 2 2 3 4 3 2" xfId="10798" xr:uid="{00000000-0005-0000-0000-0000D7140000}"/>
    <cellStyle name="Įprastas 2 2 3 4 3 3" xfId="19655" xr:uid="{00000000-0005-0000-0000-0000D8140000}"/>
    <cellStyle name="Įprastas 2 2 3 4 4" xfId="3012" xr:uid="{00000000-0005-0000-0000-0000D9140000}"/>
    <cellStyle name="Įprastas 2 2 3 4 4 2" xfId="10799" xr:uid="{00000000-0005-0000-0000-0000DA140000}"/>
    <cellStyle name="Įprastas 2 2 3 4 4 3" xfId="19656" xr:uid="{00000000-0005-0000-0000-0000DB140000}"/>
    <cellStyle name="Įprastas 2 2 3 4 5" xfId="3016" xr:uid="{00000000-0005-0000-0000-0000DC140000}"/>
    <cellStyle name="Įprastas 2 2 3 4 5 2" xfId="10800" xr:uid="{00000000-0005-0000-0000-0000DD140000}"/>
    <cellStyle name="Įprastas 2 2 3 4 5 3" xfId="19657" xr:uid="{00000000-0005-0000-0000-0000DE140000}"/>
    <cellStyle name="Įprastas 2 2 3 4 6" xfId="3020" xr:uid="{00000000-0005-0000-0000-0000DF140000}"/>
    <cellStyle name="Įprastas 2 2 3 4 6 2" xfId="10801" xr:uid="{00000000-0005-0000-0000-0000E0140000}"/>
    <cellStyle name="Įprastas 2 2 3 4 6 3" xfId="19658" xr:uid="{00000000-0005-0000-0000-0000E1140000}"/>
    <cellStyle name="Įprastas 2 2 3 4 7" xfId="3022" xr:uid="{00000000-0005-0000-0000-0000E2140000}"/>
    <cellStyle name="Įprastas 2 2 3 4 7 2" xfId="10802" xr:uid="{00000000-0005-0000-0000-0000E3140000}"/>
    <cellStyle name="Įprastas 2 2 3 4 7 3" xfId="19659" xr:uid="{00000000-0005-0000-0000-0000E4140000}"/>
    <cellStyle name="Įprastas 2 2 3 4 8" xfId="3024" xr:uid="{00000000-0005-0000-0000-0000E5140000}"/>
    <cellStyle name="Įprastas 2 2 3 4 8 2" xfId="10803" xr:uid="{00000000-0005-0000-0000-0000E6140000}"/>
    <cellStyle name="Įprastas 2 2 3 4 8 3" xfId="19660" xr:uid="{00000000-0005-0000-0000-0000E7140000}"/>
    <cellStyle name="Įprastas 2 2 3 4 9" xfId="3026" xr:uid="{00000000-0005-0000-0000-0000E8140000}"/>
    <cellStyle name="Įprastas 2 2 3 4 9 2" xfId="10804" xr:uid="{00000000-0005-0000-0000-0000E9140000}"/>
    <cellStyle name="Įprastas 2 2 3 4 9 3" xfId="19661" xr:uid="{00000000-0005-0000-0000-0000EA140000}"/>
    <cellStyle name="Įprastas 2 2 3 5" xfId="3029" xr:uid="{00000000-0005-0000-0000-0000EB140000}"/>
    <cellStyle name="Įprastas 2 2 3 5 2" xfId="10805" xr:uid="{00000000-0005-0000-0000-0000EC140000}"/>
    <cellStyle name="Įprastas 2 2 3 5 3" xfId="17623" xr:uid="{00000000-0005-0000-0000-0000ED140000}"/>
    <cellStyle name="Įprastas 2 2 3 6" xfId="2162" xr:uid="{00000000-0005-0000-0000-0000EE140000}"/>
    <cellStyle name="Įprastas 2 2 3 6 2" xfId="10806" xr:uid="{00000000-0005-0000-0000-0000EF140000}"/>
    <cellStyle name="Įprastas 2 2 3 6 3" xfId="19662" xr:uid="{00000000-0005-0000-0000-0000F0140000}"/>
    <cellStyle name="Įprastas 2 2 3 7" xfId="2166" xr:uid="{00000000-0005-0000-0000-0000F1140000}"/>
    <cellStyle name="Įprastas 2 2 3 7 2" xfId="10807" xr:uid="{00000000-0005-0000-0000-0000F2140000}"/>
    <cellStyle name="Įprastas 2 2 3 7 3" xfId="19663" xr:uid="{00000000-0005-0000-0000-0000F3140000}"/>
    <cellStyle name="Įprastas 2 2 3 8" xfId="2169" xr:uid="{00000000-0005-0000-0000-0000F4140000}"/>
    <cellStyle name="Įprastas 2 2 3 8 2" xfId="10808" xr:uid="{00000000-0005-0000-0000-0000F5140000}"/>
    <cellStyle name="Įprastas 2 2 3 8 3" xfId="19664" xr:uid="{00000000-0005-0000-0000-0000F6140000}"/>
    <cellStyle name="Įprastas 2 2 3 9" xfId="2171" xr:uid="{00000000-0005-0000-0000-0000F7140000}"/>
    <cellStyle name="Įprastas 2 2 3 9 2" xfId="10809" xr:uid="{00000000-0005-0000-0000-0000F8140000}"/>
    <cellStyle name="Įprastas 2 2 3 9 3" xfId="19665" xr:uid="{00000000-0005-0000-0000-0000F9140000}"/>
    <cellStyle name="Įprastas 2 2 30" xfId="17049" xr:uid="{00000000-0005-0000-0000-0000FA140000}"/>
    <cellStyle name="Įprastas 2 2 4" xfId="3031" xr:uid="{00000000-0005-0000-0000-0000FB140000}"/>
    <cellStyle name="Įprastas 2 2 4 10" xfId="2411" xr:uid="{00000000-0005-0000-0000-0000FC140000}"/>
    <cellStyle name="Įprastas 2 2 4 10 2" xfId="10810" xr:uid="{00000000-0005-0000-0000-0000FD140000}"/>
    <cellStyle name="Įprastas 2 2 4 10 3" xfId="19666" xr:uid="{00000000-0005-0000-0000-0000FE140000}"/>
    <cellStyle name="Įprastas 2 2 4 11" xfId="2414" xr:uid="{00000000-0005-0000-0000-0000FF140000}"/>
    <cellStyle name="Įprastas 2 2 4 11 2" xfId="10811" xr:uid="{00000000-0005-0000-0000-000000150000}"/>
    <cellStyle name="Įprastas 2 2 4 11 3" xfId="19667" xr:uid="{00000000-0005-0000-0000-000001150000}"/>
    <cellStyle name="Įprastas 2 2 4 12" xfId="3033" xr:uid="{00000000-0005-0000-0000-000002150000}"/>
    <cellStyle name="Įprastas 2 2 4 12 2" xfId="10812" xr:uid="{00000000-0005-0000-0000-000003150000}"/>
    <cellStyle name="Įprastas 2 2 4 12 3" xfId="19668" xr:uid="{00000000-0005-0000-0000-000004150000}"/>
    <cellStyle name="Įprastas 2 2 4 13" xfId="3035" xr:uid="{00000000-0005-0000-0000-000005150000}"/>
    <cellStyle name="Įprastas 2 2 4 13 2" xfId="10813" xr:uid="{00000000-0005-0000-0000-000006150000}"/>
    <cellStyle name="Įprastas 2 2 4 13 3" xfId="19669" xr:uid="{00000000-0005-0000-0000-000007150000}"/>
    <cellStyle name="Įprastas 2 2 4 14" xfId="3037" xr:uid="{00000000-0005-0000-0000-000008150000}"/>
    <cellStyle name="Įprastas 2 2 4 14 2" xfId="10814" xr:uid="{00000000-0005-0000-0000-000009150000}"/>
    <cellStyle name="Įprastas 2 2 4 14 3" xfId="19670" xr:uid="{00000000-0005-0000-0000-00000A150000}"/>
    <cellStyle name="Įprastas 2 2 4 15" xfId="3040" xr:uid="{00000000-0005-0000-0000-00000B150000}"/>
    <cellStyle name="Įprastas 2 2 4 15 2" xfId="10815" xr:uid="{00000000-0005-0000-0000-00000C150000}"/>
    <cellStyle name="Įprastas 2 2 4 15 3" xfId="19671" xr:uid="{00000000-0005-0000-0000-00000D150000}"/>
    <cellStyle name="Įprastas 2 2 4 16" xfId="3044" xr:uid="{00000000-0005-0000-0000-00000E150000}"/>
    <cellStyle name="Įprastas 2 2 4 16 2" xfId="10816" xr:uid="{00000000-0005-0000-0000-00000F150000}"/>
    <cellStyle name="Įprastas 2 2 4 16 3" xfId="19672" xr:uid="{00000000-0005-0000-0000-000010150000}"/>
    <cellStyle name="Įprastas 2 2 4 17" xfId="3047" xr:uid="{00000000-0005-0000-0000-000011150000}"/>
    <cellStyle name="Įprastas 2 2 4 17 2" xfId="10817" xr:uid="{00000000-0005-0000-0000-000012150000}"/>
    <cellStyle name="Įprastas 2 2 4 17 3" xfId="19673" xr:uid="{00000000-0005-0000-0000-000013150000}"/>
    <cellStyle name="Įprastas 2 2 4 18" xfId="3050" xr:uid="{00000000-0005-0000-0000-000014150000}"/>
    <cellStyle name="Įprastas 2 2 4 18 2" xfId="10818" xr:uid="{00000000-0005-0000-0000-000015150000}"/>
    <cellStyle name="Įprastas 2 2 4 18 3" xfId="19674" xr:uid="{00000000-0005-0000-0000-000016150000}"/>
    <cellStyle name="Įprastas 2 2 4 19" xfId="3053" xr:uid="{00000000-0005-0000-0000-000017150000}"/>
    <cellStyle name="Įprastas 2 2 4 19 2" xfId="10819" xr:uid="{00000000-0005-0000-0000-000018150000}"/>
    <cellStyle name="Įprastas 2 2 4 19 3" xfId="19675" xr:uid="{00000000-0005-0000-0000-000019150000}"/>
    <cellStyle name="Įprastas 2 2 4 2" xfId="3054" xr:uid="{00000000-0005-0000-0000-00001A150000}"/>
    <cellStyle name="Įprastas 2 2 4 2 10" xfId="3055" xr:uid="{00000000-0005-0000-0000-00001B150000}"/>
    <cellStyle name="Įprastas 2 2 4 2 10 2" xfId="10820" xr:uid="{00000000-0005-0000-0000-00001C150000}"/>
    <cellStyle name="Įprastas 2 2 4 2 10 3" xfId="19676" xr:uid="{00000000-0005-0000-0000-00001D150000}"/>
    <cellStyle name="Įprastas 2 2 4 2 11" xfId="3056" xr:uid="{00000000-0005-0000-0000-00001E150000}"/>
    <cellStyle name="Įprastas 2 2 4 2 11 2" xfId="10821" xr:uid="{00000000-0005-0000-0000-00001F150000}"/>
    <cellStyle name="Įprastas 2 2 4 2 11 3" xfId="19677" xr:uid="{00000000-0005-0000-0000-000020150000}"/>
    <cellStyle name="Įprastas 2 2 4 2 12" xfId="3057" xr:uid="{00000000-0005-0000-0000-000021150000}"/>
    <cellStyle name="Įprastas 2 2 4 2 12 2" xfId="10822" xr:uid="{00000000-0005-0000-0000-000022150000}"/>
    <cellStyle name="Įprastas 2 2 4 2 12 3" xfId="19678" xr:uid="{00000000-0005-0000-0000-000023150000}"/>
    <cellStyle name="Įprastas 2 2 4 2 13" xfId="3058" xr:uid="{00000000-0005-0000-0000-000024150000}"/>
    <cellStyle name="Įprastas 2 2 4 2 13 2" xfId="10823" xr:uid="{00000000-0005-0000-0000-000025150000}"/>
    <cellStyle name="Įprastas 2 2 4 2 13 3" xfId="19679" xr:uid="{00000000-0005-0000-0000-000026150000}"/>
    <cellStyle name="Įprastas 2 2 4 2 14" xfId="3059" xr:uid="{00000000-0005-0000-0000-000027150000}"/>
    <cellStyle name="Įprastas 2 2 4 2 14 2" xfId="10824" xr:uid="{00000000-0005-0000-0000-000028150000}"/>
    <cellStyle name="Įprastas 2 2 4 2 14 3" xfId="19680" xr:uid="{00000000-0005-0000-0000-000029150000}"/>
    <cellStyle name="Įprastas 2 2 4 2 15" xfId="3061" xr:uid="{00000000-0005-0000-0000-00002A150000}"/>
    <cellStyle name="Įprastas 2 2 4 2 15 2" xfId="10825" xr:uid="{00000000-0005-0000-0000-00002B150000}"/>
    <cellStyle name="Įprastas 2 2 4 2 15 3" xfId="19681" xr:uid="{00000000-0005-0000-0000-00002C150000}"/>
    <cellStyle name="Įprastas 2 2 4 2 16" xfId="3063" xr:uid="{00000000-0005-0000-0000-00002D150000}"/>
    <cellStyle name="Įprastas 2 2 4 2 16 2" xfId="10826" xr:uid="{00000000-0005-0000-0000-00002E150000}"/>
    <cellStyle name="Įprastas 2 2 4 2 16 3" xfId="19682" xr:uid="{00000000-0005-0000-0000-00002F150000}"/>
    <cellStyle name="Įprastas 2 2 4 2 17" xfId="3065" xr:uid="{00000000-0005-0000-0000-000030150000}"/>
    <cellStyle name="Įprastas 2 2 4 2 17 2" xfId="10827" xr:uid="{00000000-0005-0000-0000-000031150000}"/>
    <cellStyle name="Įprastas 2 2 4 2 17 3" xfId="19683" xr:uid="{00000000-0005-0000-0000-000032150000}"/>
    <cellStyle name="Įprastas 2 2 4 2 18" xfId="8786" xr:uid="{00000000-0005-0000-0000-000033150000}"/>
    <cellStyle name="Įprastas 2 2 4 2 19" xfId="17229" xr:uid="{00000000-0005-0000-0000-000034150000}"/>
    <cellStyle name="Įprastas 2 2 4 2 2" xfId="689" xr:uid="{00000000-0005-0000-0000-000035150000}"/>
    <cellStyle name="Įprastas 2 2 4 2 2 10" xfId="3067" xr:uid="{00000000-0005-0000-0000-000036150000}"/>
    <cellStyle name="Įprastas 2 2 4 2 2 10 2" xfId="10828" xr:uid="{00000000-0005-0000-0000-000037150000}"/>
    <cellStyle name="Įprastas 2 2 4 2 2 10 3" xfId="19684" xr:uid="{00000000-0005-0000-0000-000038150000}"/>
    <cellStyle name="Įprastas 2 2 4 2 2 11" xfId="3069" xr:uid="{00000000-0005-0000-0000-000039150000}"/>
    <cellStyle name="Įprastas 2 2 4 2 2 11 2" xfId="10829" xr:uid="{00000000-0005-0000-0000-00003A150000}"/>
    <cellStyle name="Įprastas 2 2 4 2 2 11 3" xfId="19685" xr:uid="{00000000-0005-0000-0000-00003B150000}"/>
    <cellStyle name="Įprastas 2 2 4 2 2 12" xfId="3071" xr:uid="{00000000-0005-0000-0000-00003C150000}"/>
    <cellStyle name="Įprastas 2 2 4 2 2 12 2" xfId="10830" xr:uid="{00000000-0005-0000-0000-00003D150000}"/>
    <cellStyle name="Įprastas 2 2 4 2 2 12 3" xfId="19686" xr:uid="{00000000-0005-0000-0000-00003E150000}"/>
    <cellStyle name="Įprastas 2 2 4 2 2 13" xfId="2391" xr:uid="{00000000-0005-0000-0000-00003F150000}"/>
    <cellStyle name="Įprastas 2 2 4 2 2 13 2" xfId="10831" xr:uid="{00000000-0005-0000-0000-000040150000}"/>
    <cellStyle name="Įprastas 2 2 4 2 2 13 3" xfId="19687" xr:uid="{00000000-0005-0000-0000-000041150000}"/>
    <cellStyle name="Įprastas 2 2 4 2 2 14" xfId="2394" xr:uid="{00000000-0005-0000-0000-000042150000}"/>
    <cellStyle name="Įprastas 2 2 4 2 2 14 2" xfId="10832" xr:uid="{00000000-0005-0000-0000-000043150000}"/>
    <cellStyle name="Įprastas 2 2 4 2 2 14 3" xfId="19688" xr:uid="{00000000-0005-0000-0000-000044150000}"/>
    <cellStyle name="Įprastas 2 2 4 2 2 15" xfId="2397" xr:uid="{00000000-0005-0000-0000-000045150000}"/>
    <cellStyle name="Įprastas 2 2 4 2 2 15 2" xfId="10833" xr:uid="{00000000-0005-0000-0000-000046150000}"/>
    <cellStyle name="Įprastas 2 2 4 2 2 15 3" xfId="19689" xr:uid="{00000000-0005-0000-0000-000047150000}"/>
    <cellStyle name="Įprastas 2 2 4 2 2 16" xfId="2400" xr:uid="{00000000-0005-0000-0000-000048150000}"/>
    <cellStyle name="Įprastas 2 2 4 2 2 16 2" xfId="10834" xr:uid="{00000000-0005-0000-0000-000049150000}"/>
    <cellStyle name="Įprastas 2 2 4 2 2 16 3" xfId="19690" xr:uid="{00000000-0005-0000-0000-00004A150000}"/>
    <cellStyle name="Įprastas 2 2 4 2 2 17" xfId="8993" xr:uid="{00000000-0005-0000-0000-00004B150000}"/>
    <cellStyle name="Įprastas 2 2 4 2 2 18" xfId="17431" xr:uid="{00000000-0005-0000-0000-00004C150000}"/>
    <cellStyle name="Įprastas 2 2 4 2 2 2" xfId="3073" xr:uid="{00000000-0005-0000-0000-00004D150000}"/>
    <cellStyle name="Įprastas 2 2 4 2 2 2 2" xfId="10835" xr:uid="{00000000-0005-0000-0000-00004E150000}"/>
    <cellStyle name="Įprastas 2 2 4 2 2 2 3" xfId="17856" xr:uid="{00000000-0005-0000-0000-00004F150000}"/>
    <cellStyle name="Įprastas 2 2 4 2 2 3" xfId="3075" xr:uid="{00000000-0005-0000-0000-000050150000}"/>
    <cellStyle name="Įprastas 2 2 4 2 2 3 2" xfId="10836" xr:uid="{00000000-0005-0000-0000-000051150000}"/>
    <cellStyle name="Įprastas 2 2 4 2 2 3 3" xfId="19691" xr:uid="{00000000-0005-0000-0000-000052150000}"/>
    <cellStyle name="Įprastas 2 2 4 2 2 4" xfId="3077" xr:uid="{00000000-0005-0000-0000-000053150000}"/>
    <cellStyle name="Įprastas 2 2 4 2 2 4 2" xfId="10837" xr:uid="{00000000-0005-0000-0000-000054150000}"/>
    <cellStyle name="Įprastas 2 2 4 2 2 4 3" xfId="19692" xr:uid="{00000000-0005-0000-0000-000055150000}"/>
    <cellStyle name="Įprastas 2 2 4 2 2 5" xfId="3079" xr:uid="{00000000-0005-0000-0000-000056150000}"/>
    <cellStyle name="Įprastas 2 2 4 2 2 5 2" xfId="10838" xr:uid="{00000000-0005-0000-0000-000057150000}"/>
    <cellStyle name="Įprastas 2 2 4 2 2 5 3" xfId="19693" xr:uid="{00000000-0005-0000-0000-000058150000}"/>
    <cellStyle name="Įprastas 2 2 4 2 2 6" xfId="3081" xr:uid="{00000000-0005-0000-0000-000059150000}"/>
    <cellStyle name="Įprastas 2 2 4 2 2 6 2" xfId="10839" xr:uid="{00000000-0005-0000-0000-00005A150000}"/>
    <cellStyle name="Įprastas 2 2 4 2 2 6 3" xfId="19694" xr:uid="{00000000-0005-0000-0000-00005B150000}"/>
    <cellStyle name="Įprastas 2 2 4 2 2 7" xfId="3083" xr:uid="{00000000-0005-0000-0000-00005C150000}"/>
    <cellStyle name="Įprastas 2 2 4 2 2 7 2" xfId="10840" xr:uid="{00000000-0005-0000-0000-00005D150000}"/>
    <cellStyle name="Įprastas 2 2 4 2 2 7 3" xfId="19695" xr:uid="{00000000-0005-0000-0000-00005E150000}"/>
    <cellStyle name="Įprastas 2 2 4 2 2 8" xfId="3085" xr:uid="{00000000-0005-0000-0000-00005F150000}"/>
    <cellStyle name="Įprastas 2 2 4 2 2 8 2" xfId="10841" xr:uid="{00000000-0005-0000-0000-000060150000}"/>
    <cellStyle name="Įprastas 2 2 4 2 2 8 3" xfId="19696" xr:uid="{00000000-0005-0000-0000-000061150000}"/>
    <cellStyle name="Įprastas 2 2 4 2 2 9" xfId="3087" xr:uid="{00000000-0005-0000-0000-000062150000}"/>
    <cellStyle name="Įprastas 2 2 4 2 2 9 2" xfId="10842" xr:uid="{00000000-0005-0000-0000-000063150000}"/>
    <cellStyle name="Įprastas 2 2 4 2 2 9 3" xfId="19697" xr:uid="{00000000-0005-0000-0000-000064150000}"/>
    <cellStyle name="Įprastas 2 2 4 2 3" xfId="693" xr:uid="{00000000-0005-0000-0000-000065150000}"/>
    <cellStyle name="Įprastas 2 2 4 2 3 2" xfId="10843" xr:uid="{00000000-0005-0000-0000-000066150000}"/>
    <cellStyle name="Įprastas 2 2 4 2 3 3" xfId="17760" xr:uid="{00000000-0005-0000-0000-000067150000}"/>
    <cellStyle name="Įprastas 2 2 4 2 4" xfId="3089" xr:uid="{00000000-0005-0000-0000-000068150000}"/>
    <cellStyle name="Įprastas 2 2 4 2 4 2" xfId="10844" xr:uid="{00000000-0005-0000-0000-000069150000}"/>
    <cellStyle name="Įprastas 2 2 4 2 4 3" xfId="19698" xr:uid="{00000000-0005-0000-0000-00006A150000}"/>
    <cellStyle name="Įprastas 2 2 4 2 5" xfId="3091" xr:uid="{00000000-0005-0000-0000-00006B150000}"/>
    <cellStyle name="Įprastas 2 2 4 2 5 2" xfId="10845" xr:uid="{00000000-0005-0000-0000-00006C150000}"/>
    <cellStyle name="Įprastas 2 2 4 2 5 3" xfId="19699" xr:uid="{00000000-0005-0000-0000-00006D150000}"/>
    <cellStyle name="Įprastas 2 2 4 2 6" xfId="3093" xr:uid="{00000000-0005-0000-0000-00006E150000}"/>
    <cellStyle name="Įprastas 2 2 4 2 6 2" xfId="10846" xr:uid="{00000000-0005-0000-0000-00006F150000}"/>
    <cellStyle name="Įprastas 2 2 4 2 6 3" xfId="19700" xr:uid="{00000000-0005-0000-0000-000070150000}"/>
    <cellStyle name="Įprastas 2 2 4 2 7" xfId="3095" xr:uid="{00000000-0005-0000-0000-000071150000}"/>
    <cellStyle name="Įprastas 2 2 4 2 7 2" xfId="10847" xr:uid="{00000000-0005-0000-0000-000072150000}"/>
    <cellStyle name="Įprastas 2 2 4 2 7 3" xfId="19701" xr:uid="{00000000-0005-0000-0000-000073150000}"/>
    <cellStyle name="Įprastas 2 2 4 2 8" xfId="3097" xr:uid="{00000000-0005-0000-0000-000074150000}"/>
    <cellStyle name="Įprastas 2 2 4 2 8 2" xfId="10848" xr:uid="{00000000-0005-0000-0000-000075150000}"/>
    <cellStyle name="Įprastas 2 2 4 2 8 3" xfId="19702" xr:uid="{00000000-0005-0000-0000-000076150000}"/>
    <cellStyle name="Įprastas 2 2 4 2 9" xfId="3099" xr:uid="{00000000-0005-0000-0000-000077150000}"/>
    <cellStyle name="Įprastas 2 2 4 2 9 2" xfId="10849" xr:uid="{00000000-0005-0000-0000-000078150000}"/>
    <cellStyle name="Įprastas 2 2 4 2 9 3" xfId="19703" xr:uid="{00000000-0005-0000-0000-000079150000}"/>
    <cellStyle name="Įprastas 2 2 4 20" xfId="3041" xr:uid="{00000000-0005-0000-0000-00007A150000}"/>
    <cellStyle name="Įprastas 2 2 4 20 2" xfId="10850" xr:uid="{00000000-0005-0000-0000-00007B150000}"/>
    <cellStyle name="Įprastas 2 2 4 20 3" xfId="19704" xr:uid="{00000000-0005-0000-0000-00007C150000}"/>
    <cellStyle name="Įprastas 2 2 4 21" xfId="8684" xr:uid="{00000000-0005-0000-0000-00007D150000}"/>
    <cellStyle name="Įprastas 2 2 4 22" xfId="17132" xr:uid="{00000000-0005-0000-0000-00007E150000}"/>
    <cellStyle name="Įprastas 2 2 4 3" xfId="3101" xr:uid="{00000000-0005-0000-0000-00007F150000}"/>
    <cellStyle name="Įprastas 2 2 4 3 10" xfId="3102" xr:uid="{00000000-0005-0000-0000-000080150000}"/>
    <cellStyle name="Įprastas 2 2 4 3 10 2" xfId="10851" xr:uid="{00000000-0005-0000-0000-000081150000}"/>
    <cellStyle name="Įprastas 2 2 4 3 10 3" xfId="19705" xr:uid="{00000000-0005-0000-0000-000082150000}"/>
    <cellStyle name="Įprastas 2 2 4 3 11" xfId="3103" xr:uid="{00000000-0005-0000-0000-000083150000}"/>
    <cellStyle name="Įprastas 2 2 4 3 11 2" xfId="10852" xr:uid="{00000000-0005-0000-0000-000084150000}"/>
    <cellStyle name="Įprastas 2 2 4 3 11 3" xfId="19706" xr:uid="{00000000-0005-0000-0000-000085150000}"/>
    <cellStyle name="Įprastas 2 2 4 3 12" xfId="3104" xr:uid="{00000000-0005-0000-0000-000086150000}"/>
    <cellStyle name="Įprastas 2 2 4 3 12 2" xfId="10853" xr:uid="{00000000-0005-0000-0000-000087150000}"/>
    <cellStyle name="Įprastas 2 2 4 3 12 3" xfId="19707" xr:uid="{00000000-0005-0000-0000-000088150000}"/>
    <cellStyle name="Įprastas 2 2 4 3 13" xfId="3105" xr:uid="{00000000-0005-0000-0000-000089150000}"/>
    <cellStyle name="Įprastas 2 2 4 3 13 2" xfId="10854" xr:uid="{00000000-0005-0000-0000-00008A150000}"/>
    <cellStyle name="Įprastas 2 2 4 3 13 3" xfId="19708" xr:uid="{00000000-0005-0000-0000-00008B150000}"/>
    <cellStyle name="Įprastas 2 2 4 3 14" xfId="3106" xr:uid="{00000000-0005-0000-0000-00008C150000}"/>
    <cellStyle name="Įprastas 2 2 4 3 14 2" xfId="10855" xr:uid="{00000000-0005-0000-0000-00008D150000}"/>
    <cellStyle name="Įprastas 2 2 4 3 14 3" xfId="19709" xr:uid="{00000000-0005-0000-0000-00008E150000}"/>
    <cellStyle name="Įprastas 2 2 4 3 15" xfId="3108" xr:uid="{00000000-0005-0000-0000-00008F150000}"/>
    <cellStyle name="Įprastas 2 2 4 3 15 2" xfId="10856" xr:uid="{00000000-0005-0000-0000-000090150000}"/>
    <cellStyle name="Įprastas 2 2 4 3 15 3" xfId="19710" xr:uid="{00000000-0005-0000-0000-000091150000}"/>
    <cellStyle name="Įprastas 2 2 4 3 16" xfId="3110" xr:uid="{00000000-0005-0000-0000-000092150000}"/>
    <cellStyle name="Įprastas 2 2 4 3 16 2" xfId="10857" xr:uid="{00000000-0005-0000-0000-000093150000}"/>
    <cellStyle name="Įprastas 2 2 4 3 16 3" xfId="19711" xr:uid="{00000000-0005-0000-0000-000094150000}"/>
    <cellStyle name="Įprastas 2 2 4 3 17" xfId="8896" xr:uid="{00000000-0005-0000-0000-000095150000}"/>
    <cellStyle name="Įprastas 2 2 4 3 18" xfId="17334" xr:uid="{00000000-0005-0000-0000-000096150000}"/>
    <cellStyle name="Įprastas 2 2 4 3 2" xfId="741" xr:uid="{00000000-0005-0000-0000-000097150000}"/>
    <cellStyle name="Įprastas 2 2 4 3 2 2" xfId="10858" xr:uid="{00000000-0005-0000-0000-000098150000}"/>
    <cellStyle name="Įprastas 2 2 4 3 2 3" xfId="17857" xr:uid="{00000000-0005-0000-0000-000099150000}"/>
    <cellStyle name="Įprastas 2 2 4 3 3" xfId="749" xr:uid="{00000000-0005-0000-0000-00009A150000}"/>
    <cellStyle name="Įprastas 2 2 4 3 3 2" xfId="10859" xr:uid="{00000000-0005-0000-0000-00009B150000}"/>
    <cellStyle name="Įprastas 2 2 4 3 3 3" xfId="19712" xr:uid="{00000000-0005-0000-0000-00009C150000}"/>
    <cellStyle name="Įprastas 2 2 4 3 4" xfId="2219" xr:uid="{00000000-0005-0000-0000-00009D150000}"/>
    <cellStyle name="Įprastas 2 2 4 3 4 2" xfId="10860" xr:uid="{00000000-0005-0000-0000-00009E150000}"/>
    <cellStyle name="Įprastas 2 2 4 3 4 3" xfId="19713" xr:uid="{00000000-0005-0000-0000-00009F150000}"/>
    <cellStyle name="Įprastas 2 2 4 3 5" xfId="3113" xr:uid="{00000000-0005-0000-0000-0000A0150000}"/>
    <cellStyle name="Įprastas 2 2 4 3 5 2" xfId="10861" xr:uid="{00000000-0005-0000-0000-0000A1150000}"/>
    <cellStyle name="Įprastas 2 2 4 3 5 3" xfId="19714" xr:uid="{00000000-0005-0000-0000-0000A2150000}"/>
    <cellStyle name="Įprastas 2 2 4 3 6" xfId="3116" xr:uid="{00000000-0005-0000-0000-0000A3150000}"/>
    <cellStyle name="Įprastas 2 2 4 3 6 2" xfId="10862" xr:uid="{00000000-0005-0000-0000-0000A4150000}"/>
    <cellStyle name="Įprastas 2 2 4 3 6 3" xfId="19715" xr:uid="{00000000-0005-0000-0000-0000A5150000}"/>
    <cellStyle name="Įprastas 2 2 4 3 7" xfId="3118" xr:uid="{00000000-0005-0000-0000-0000A6150000}"/>
    <cellStyle name="Įprastas 2 2 4 3 7 2" xfId="10863" xr:uid="{00000000-0005-0000-0000-0000A7150000}"/>
    <cellStyle name="Įprastas 2 2 4 3 7 3" xfId="19716" xr:uid="{00000000-0005-0000-0000-0000A8150000}"/>
    <cellStyle name="Įprastas 2 2 4 3 8" xfId="3120" xr:uid="{00000000-0005-0000-0000-0000A9150000}"/>
    <cellStyle name="Įprastas 2 2 4 3 8 2" xfId="10864" xr:uid="{00000000-0005-0000-0000-0000AA150000}"/>
    <cellStyle name="Įprastas 2 2 4 3 8 3" xfId="19717" xr:uid="{00000000-0005-0000-0000-0000AB150000}"/>
    <cellStyle name="Įprastas 2 2 4 3 9" xfId="3122" xr:uid="{00000000-0005-0000-0000-0000AC150000}"/>
    <cellStyle name="Įprastas 2 2 4 3 9 2" xfId="10865" xr:uid="{00000000-0005-0000-0000-0000AD150000}"/>
    <cellStyle name="Įprastas 2 2 4 3 9 3" xfId="19718" xr:uid="{00000000-0005-0000-0000-0000AE150000}"/>
    <cellStyle name="Įprastas 2 2 4 4" xfId="3124" xr:uid="{00000000-0005-0000-0000-0000AF150000}"/>
    <cellStyle name="Įprastas 2 2 4 4 10" xfId="3126" xr:uid="{00000000-0005-0000-0000-0000B0150000}"/>
    <cellStyle name="Įprastas 2 2 4 4 10 2" xfId="10866" xr:uid="{00000000-0005-0000-0000-0000B1150000}"/>
    <cellStyle name="Įprastas 2 2 4 4 10 3" xfId="19719" xr:uid="{00000000-0005-0000-0000-0000B2150000}"/>
    <cellStyle name="Įprastas 2 2 4 4 11" xfId="3128" xr:uid="{00000000-0005-0000-0000-0000B3150000}"/>
    <cellStyle name="Įprastas 2 2 4 4 11 2" xfId="10867" xr:uid="{00000000-0005-0000-0000-0000B4150000}"/>
    <cellStyle name="Įprastas 2 2 4 4 11 3" xfId="19720" xr:uid="{00000000-0005-0000-0000-0000B5150000}"/>
    <cellStyle name="Įprastas 2 2 4 4 12" xfId="3130" xr:uid="{00000000-0005-0000-0000-0000B6150000}"/>
    <cellStyle name="Įprastas 2 2 4 4 12 2" xfId="10868" xr:uid="{00000000-0005-0000-0000-0000B7150000}"/>
    <cellStyle name="Įprastas 2 2 4 4 12 3" xfId="19721" xr:uid="{00000000-0005-0000-0000-0000B8150000}"/>
    <cellStyle name="Įprastas 2 2 4 4 13" xfId="3132" xr:uid="{00000000-0005-0000-0000-0000B9150000}"/>
    <cellStyle name="Įprastas 2 2 4 4 13 2" xfId="10869" xr:uid="{00000000-0005-0000-0000-0000BA150000}"/>
    <cellStyle name="Įprastas 2 2 4 4 13 3" xfId="19722" xr:uid="{00000000-0005-0000-0000-0000BB150000}"/>
    <cellStyle name="Įprastas 2 2 4 4 14" xfId="3135" xr:uid="{00000000-0005-0000-0000-0000BC150000}"/>
    <cellStyle name="Įprastas 2 2 4 4 14 2" xfId="10870" xr:uid="{00000000-0005-0000-0000-0000BD150000}"/>
    <cellStyle name="Įprastas 2 2 4 4 14 3" xfId="19723" xr:uid="{00000000-0005-0000-0000-0000BE150000}"/>
    <cellStyle name="Įprastas 2 2 4 4 15" xfId="3137" xr:uid="{00000000-0005-0000-0000-0000BF150000}"/>
    <cellStyle name="Įprastas 2 2 4 4 15 2" xfId="10871" xr:uid="{00000000-0005-0000-0000-0000C0150000}"/>
    <cellStyle name="Įprastas 2 2 4 4 15 3" xfId="19724" xr:uid="{00000000-0005-0000-0000-0000C1150000}"/>
    <cellStyle name="Įprastas 2 2 4 4 16" xfId="3139" xr:uid="{00000000-0005-0000-0000-0000C2150000}"/>
    <cellStyle name="Įprastas 2 2 4 4 16 2" xfId="10872" xr:uid="{00000000-0005-0000-0000-0000C3150000}"/>
    <cellStyle name="Įprastas 2 2 4 4 16 3" xfId="19725" xr:uid="{00000000-0005-0000-0000-0000C4150000}"/>
    <cellStyle name="Įprastas 2 2 4 4 17" xfId="9099" xr:uid="{00000000-0005-0000-0000-0000C5150000}"/>
    <cellStyle name="Įprastas 2 2 4 4 18" xfId="17536" xr:uid="{00000000-0005-0000-0000-0000C6150000}"/>
    <cellStyle name="Įprastas 2 2 4 4 2" xfId="66" xr:uid="{00000000-0005-0000-0000-0000C7150000}"/>
    <cellStyle name="Įprastas 2 2 4 4 2 2" xfId="10873" xr:uid="{00000000-0005-0000-0000-0000C8150000}"/>
    <cellStyle name="Įprastas 2 2 4 4 2 3" xfId="17858" xr:uid="{00000000-0005-0000-0000-0000C9150000}"/>
    <cellStyle name="Įprastas 2 2 4 4 3" xfId="73" xr:uid="{00000000-0005-0000-0000-0000CA150000}"/>
    <cellStyle name="Įprastas 2 2 4 4 3 2" xfId="10874" xr:uid="{00000000-0005-0000-0000-0000CB150000}"/>
    <cellStyle name="Įprastas 2 2 4 4 3 3" xfId="19726" xr:uid="{00000000-0005-0000-0000-0000CC150000}"/>
    <cellStyle name="Įprastas 2 2 4 4 4" xfId="3140" xr:uid="{00000000-0005-0000-0000-0000CD150000}"/>
    <cellStyle name="Įprastas 2 2 4 4 4 2" xfId="10875" xr:uid="{00000000-0005-0000-0000-0000CE150000}"/>
    <cellStyle name="Įprastas 2 2 4 4 4 3" xfId="19727" xr:uid="{00000000-0005-0000-0000-0000CF150000}"/>
    <cellStyle name="Įprastas 2 2 4 4 5" xfId="3141" xr:uid="{00000000-0005-0000-0000-0000D0150000}"/>
    <cellStyle name="Įprastas 2 2 4 4 5 2" xfId="10876" xr:uid="{00000000-0005-0000-0000-0000D1150000}"/>
    <cellStyle name="Įprastas 2 2 4 4 5 3" xfId="19728" xr:uid="{00000000-0005-0000-0000-0000D2150000}"/>
    <cellStyle name="Įprastas 2 2 4 4 6" xfId="3142" xr:uid="{00000000-0005-0000-0000-0000D3150000}"/>
    <cellStyle name="Įprastas 2 2 4 4 6 2" xfId="10877" xr:uid="{00000000-0005-0000-0000-0000D4150000}"/>
    <cellStyle name="Įprastas 2 2 4 4 6 3" xfId="19729" xr:uid="{00000000-0005-0000-0000-0000D5150000}"/>
    <cellStyle name="Įprastas 2 2 4 4 7" xfId="3143" xr:uid="{00000000-0005-0000-0000-0000D6150000}"/>
    <cellStyle name="Įprastas 2 2 4 4 7 2" xfId="10878" xr:uid="{00000000-0005-0000-0000-0000D7150000}"/>
    <cellStyle name="Įprastas 2 2 4 4 7 3" xfId="19730" xr:uid="{00000000-0005-0000-0000-0000D8150000}"/>
    <cellStyle name="Įprastas 2 2 4 4 8" xfId="3144" xr:uid="{00000000-0005-0000-0000-0000D9150000}"/>
    <cellStyle name="Įprastas 2 2 4 4 8 2" xfId="10879" xr:uid="{00000000-0005-0000-0000-0000DA150000}"/>
    <cellStyle name="Įprastas 2 2 4 4 8 3" xfId="19731" xr:uid="{00000000-0005-0000-0000-0000DB150000}"/>
    <cellStyle name="Įprastas 2 2 4 4 9" xfId="3145" xr:uid="{00000000-0005-0000-0000-0000DC150000}"/>
    <cellStyle name="Įprastas 2 2 4 4 9 2" xfId="10880" xr:uid="{00000000-0005-0000-0000-0000DD150000}"/>
    <cellStyle name="Įprastas 2 2 4 4 9 3" xfId="19732" xr:uid="{00000000-0005-0000-0000-0000DE150000}"/>
    <cellStyle name="Įprastas 2 2 4 5" xfId="3147" xr:uid="{00000000-0005-0000-0000-0000DF150000}"/>
    <cellStyle name="Įprastas 2 2 4 5 10" xfId="2420" xr:uid="{00000000-0005-0000-0000-0000E0150000}"/>
    <cellStyle name="Įprastas 2 2 4 5 10 2" xfId="10881" xr:uid="{00000000-0005-0000-0000-0000E1150000}"/>
    <cellStyle name="Įprastas 2 2 4 5 10 3" xfId="19733" xr:uid="{00000000-0005-0000-0000-0000E2150000}"/>
    <cellStyle name="Įprastas 2 2 4 5 11" xfId="3152" xr:uid="{00000000-0005-0000-0000-0000E3150000}"/>
    <cellStyle name="Įprastas 2 2 4 5 11 2" xfId="10882" xr:uid="{00000000-0005-0000-0000-0000E4150000}"/>
    <cellStyle name="Įprastas 2 2 4 5 11 3" xfId="19734" xr:uid="{00000000-0005-0000-0000-0000E5150000}"/>
    <cellStyle name="Įprastas 2 2 4 5 12" xfId="3157" xr:uid="{00000000-0005-0000-0000-0000E6150000}"/>
    <cellStyle name="Įprastas 2 2 4 5 12 2" xfId="10883" xr:uid="{00000000-0005-0000-0000-0000E7150000}"/>
    <cellStyle name="Įprastas 2 2 4 5 12 3" xfId="19735" xr:uid="{00000000-0005-0000-0000-0000E8150000}"/>
    <cellStyle name="Įprastas 2 2 4 5 13" xfId="3162" xr:uid="{00000000-0005-0000-0000-0000E9150000}"/>
    <cellStyle name="Įprastas 2 2 4 5 13 2" xfId="10884" xr:uid="{00000000-0005-0000-0000-0000EA150000}"/>
    <cellStyle name="Įprastas 2 2 4 5 13 3" xfId="19736" xr:uid="{00000000-0005-0000-0000-0000EB150000}"/>
    <cellStyle name="Įprastas 2 2 4 5 14" xfId="3167" xr:uid="{00000000-0005-0000-0000-0000EC150000}"/>
    <cellStyle name="Įprastas 2 2 4 5 14 2" xfId="10885" xr:uid="{00000000-0005-0000-0000-0000ED150000}"/>
    <cellStyle name="Įprastas 2 2 4 5 14 3" xfId="19737" xr:uid="{00000000-0005-0000-0000-0000EE150000}"/>
    <cellStyle name="Įprastas 2 2 4 5 15" xfId="3172" xr:uid="{00000000-0005-0000-0000-0000EF150000}"/>
    <cellStyle name="Įprastas 2 2 4 5 15 2" xfId="10886" xr:uid="{00000000-0005-0000-0000-0000F0150000}"/>
    <cellStyle name="Įprastas 2 2 4 5 15 3" xfId="19738" xr:uid="{00000000-0005-0000-0000-0000F1150000}"/>
    <cellStyle name="Įprastas 2 2 4 5 16" xfId="3177" xr:uid="{00000000-0005-0000-0000-0000F2150000}"/>
    <cellStyle name="Įprastas 2 2 4 5 16 2" xfId="10887" xr:uid="{00000000-0005-0000-0000-0000F3150000}"/>
    <cellStyle name="Įprastas 2 2 4 5 16 3" xfId="19739" xr:uid="{00000000-0005-0000-0000-0000F4150000}"/>
    <cellStyle name="Įprastas 2 2 4 5 17" xfId="9105" xr:uid="{00000000-0005-0000-0000-0000F5150000}"/>
    <cellStyle name="Įprastas 2 2 4 5 18" xfId="17546" xr:uid="{00000000-0005-0000-0000-0000F6150000}"/>
    <cellStyle name="Įprastas 2 2 4 5 2" xfId="488" xr:uid="{00000000-0005-0000-0000-0000F7150000}"/>
    <cellStyle name="Įprastas 2 2 4 5 2 2" xfId="10888" xr:uid="{00000000-0005-0000-0000-0000F8150000}"/>
    <cellStyle name="Įprastas 2 2 4 5 2 3" xfId="17859" xr:uid="{00000000-0005-0000-0000-0000F9150000}"/>
    <cellStyle name="Įprastas 2 2 4 5 3" xfId="497" xr:uid="{00000000-0005-0000-0000-0000FA150000}"/>
    <cellStyle name="Įprastas 2 2 4 5 3 2" xfId="10889" xr:uid="{00000000-0005-0000-0000-0000FB150000}"/>
    <cellStyle name="Įprastas 2 2 4 5 3 3" xfId="19740" xr:uid="{00000000-0005-0000-0000-0000FC150000}"/>
    <cellStyle name="Įprastas 2 2 4 5 4" xfId="3179" xr:uid="{00000000-0005-0000-0000-0000FD150000}"/>
    <cellStyle name="Įprastas 2 2 4 5 4 2" xfId="10890" xr:uid="{00000000-0005-0000-0000-0000FE150000}"/>
    <cellStyle name="Įprastas 2 2 4 5 4 3" xfId="19741" xr:uid="{00000000-0005-0000-0000-0000FF150000}"/>
    <cellStyle name="Įprastas 2 2 4 5 5" xfId="3181" xr:uid="{00000000-0005-0000-0000-000000160000}"/>
    <cellStyle name="Įprastas 2 2 4 5 5 2" xfId="10891" xr:uid="{00000000-0005-0000-0000-000001160000}"/>
    <cellStyle name="Įprastas 2 2 4 5 5 3" xfId="19742" xr:uid="{00000000-0005-0000-0000-000002160000}"/>
    <cellStyle name="Įprastas 2 2 4 5 6" xfId="3182" xr:uid="{00000000-0005-0000-0000-000003160000}"/>
    <cellStyle name="Įprastas 2 2 4 5 6 2" xfId="10892" xr:uid="{00000000-0005-0000-0000-000004160000}"/>
    <cellStyle name="Įprastas 2 2 4 5 6 3" xfId="19743" xr:uid="{00000000-0005-0000-0000-000005160000}"/>
    <cellStyle name="Įprastas 2 2 4 5 7" xfId="1295" xr:uid="{00000000-0005-0000-0000-000006160000}"/>
    <cellStyle name="Įprastas 2 2 4 5 7 2" xfId="10893" xr:uid="{00000000-0005-0000-0000-000007160000}"/>
    <cellStyle name="Įprastas 2 2 4 5 7 3" xfId="19744" xr:uid="{00000000-0005-0000-0000-000008160000}"/>
    <cellStyle name="Įprastas 2 2 4 5 8" xfId="1297" xr:uid="{00000000-0005-0000-0000-000009160000}"/>
    <cellStyle name="Įprastas 2 2 4 5 8 2" xfId="10894" xr:uid="{00000000-0005-0000-0000-00000A160000}"/>
    <cellStyle name="Įprastas 2 2 4 5 8 3" xfId="19745" xr:uid="{00000000-0005-0000-0000-00000B160000}"/>
    <cellStyle name="Įprastas 2 2 4 5 9" xfId="1299" xr:uid="{00000000-0005-0000-0000-00000C160000}"/>
    <cellStyle name="Įprastas 2 2 4 5 9 2" xfId="10895" xr:uid="{00000000-0005-0000-0000-00000D160000}"/>
    <cellStyle name="Įprastas 2 2 4 5 9 3" xfId="19746" xr:uid="{00000000-0005-0000-0000-00000E160000}"/>
    <cellStyle name="Įprastas 2 2 4 6" xfId="2183" xr:uid="{00000000-0005-0000-0000-00000F160000}"/>
    <cellStyle name="Įprastas 2 2 4 6 2" xfId="10896" xr:uid="{00000000-0005-0000-0000-000010160000}"/>
    <cellStyle name="Įprastas 2 2 4 6 3" xfId="17663" xr:uid="{00000000-0005-0000-0000-000011160000}"/>
    <cellStyle name="Įprastas 2 2 4 7" xfId="2186" xr:uid="{00000000-0005-0000-0000-000012160000}"/>
    <cellStyle name="Įprastas 2 2 4 7 2" xfId="10897" xr:uid="{00000000-0005-0000-0000-000013160000}"/>
    <cellStyle name="Įprastas 2 2 4 7 3" xfId="19747" xr:uid="{00000000-0005-0000-0000-000014160000}"/>
    <cellStyle name="Įprastas 2 2 4 8" xfId="2189" xr:uid="{00000000-0005-0000-0000-000015160000}"/>
    <cellStyle name="Įprastas 2 2 4 8 2" xfId="10898" xr:uid="{00000000-0005-0000-0000-000016160000}"/>
    <cellStyle name="Įprastas 2 2 4 8 3" xfId="19748" xr:uid="{00000000-0005-0000-0000-000017160000}"/>
    <cellStyle name="Įprastas 2 2 4 9" xfId="2192" xr:uid="{00000000-0005-0000-0000-000018160000}"/>
    <cellStyle name="Įprastas 2 2 4 9 2" xfId="10899" xr:uid="{00000000-0005-0000-0000-000019160000}"/>
    <cellStyle name="Įprastas 2 2 4 9 3" xfId="19749" xr:uid="{00000000-0005-0000-0000-00001A160000}"/>
    <cellStyle name="Įprastas 2 2 5" xfId="1646" xr:uid="{00000000-0005-0000-0000-00001B160000}"/>
    <cellStyle name="Įprastas 2 2 5 10" xfId="3184" xr:uid="{00000000-0005-0000-0000-00001C160000}"/>
    <cellStyle name="Įprastas 2 2 5 10 2" xfId="10900" xr:uid="{00000000-0005-0000-0000-00001D160000}"/>
    <cellStyle name="Įprastas 2 2 5 10 3" xfId="19750" xr:uid="{00000000-0005-0000-0000-00001E160000}"/>
    <cellStyle name="Įprastas 2 2 5 11" xfId="3187" xr:uid="{00000000-0005-0000-0000-00001F160000}"/>
    <cellStyle name="Įprastas 2 2 5 11 2" xfId="10901" xr:uid="{00000000-0005-0000-0000-000020160000}"/>
    <cellStyle name="Įprastas 2 2 5 11 3" xfId="19751" xr:uid="{00000000-0005-0000-0000-000021160000}"/>
    <cellStyle name="Įprastas 2 2 5 12" xfId="3190" xr:uid="{00000000-0005-0000-0000-000022160000}"/>
    <cellStyle name="Įprastas 2 2 5 12 2" xfId="10902" xr:uid="{00000000-0005-0000-0000-000023160000}"/>
    <cellStyle name="Įprastas 2 2 5 12 3" xfId="19752" xr:uid="{00000000-0005-0000-0000-000024160000}"/>
    <cellStyle name="Įprastas 2 2 5 13" xfId="3192" xr:uid="{00000000-0005-0000-0000-000025160000}"/>
    <cellStyle name="Įprastas 2 2 5 13 2" xfId="10903" xr:uid="{00000000-0005-0000-0000-000026160000}"/>
    <cellStyle name="Įprastas 2 2 5 13 3" xfId="19753" xr:uid="{00000000-0005-0000-0000-000027160000}"/>
    <cellStyle name="Įprastas 2 2 5 14" xfId="3193" xr:uid="{00000000-0005-0000-0000-000028160000}"/>
    <cellStyle name="Įprastas 2 2 5 14 2" xfId="10904" xr:uid="{00000000-0005-0000-0000-000029160000}"/>
    <cellStyle name="Įprastas 2 2 5 14 3" xfId="19754" xr:uid="{00000000-0005-0000-0000-00002A160000}"/>
    <cellStyle name="Įprastas 2 2 5 15" xfId="3194" xr:uid="{00000000-0005-0000-0000-00002B160000}"/>
    <cellStyle name="Įprastas 2 2 5 15 2" xfId="10905" xr:uid="{00000000-0005-0000-0000-00002C160000}"/>
    <cellStyle name="Įprastas 2 2 5 15 3" xfId="19755" xr:uid="{00000000-0005-0000-0000-00002D160000}"/>
    <cellStyle name="Įprastas 2 2 5 16" xfId="3195" xr:uid="{00000000-0005-0000-0000-00002E160000}"/>
    <cellStyle name="Įprastas 2 2 5 16 2" xfId="10906" xr:uid="{00000000-0005-0000-0000-00002F160000}"/>
    <cellStyle name="Įprastas 2 2 5 16 3" xfId="19756" xr:uid="{00000000-0005-0000-0000-000030160000}"/>
    <cellStyle name="Įprastas 2 2 5 17" xfId="3196" xr:uid="{00000000-0005-0000-0000-000031160000}"/>
    <cellStyle name="Įprastas 2 2 5 17 2" xfId="10907" xr:uid="{00000000-0005-0000-0000-000032160000}"/>
    <cellStyle name="Įprastas 2 2 5 17 3" xfId="19757" xr:uid="{00000000-0005-0000-0000-000033160000}"/>
    <cellStyle name="Įprastas 2 2 5 18" xfId="8703" xr:uid="{00000000-0005-0000-0000-000034160000}"/>
    <cellStyle name="Įprastas 2 2 5 19" xfId="17146" xr:uid="{00000000-0005-0000-0000-000035160000}"/>
    <cellStyle name="Įprastas 2 2 5 2" xfId="3197" xr:uid="{00000000-0005-0000-0000-000036160000}"/>
    <cellStyle name="Įprastas 2 2 5 2 10" xfId="3198" xr:uid="{00000000-0005-0000-0000-000037160000}"/>
    <cellStyle name="Įprastas 2 2 5 2 10 2" xfId="10908" xr:uid="{00000000-0005-0000-0000-000038160000}"/>
    <cellStyle name="Įprastas 2 2 5 2 10 3" xfId="19758" xr:uid="{00000000-0005-0000-0000-000039160000}"/>
    <cellStyle name="Įprastas 2 2 5 2 11" xfId="3199" xr:uid="{00000000-0005-0000-0000-00003A160000}"/>
    <cellStyle name="Įprastas 2 2 5 2 11 2" xfId="10909" xr:uid="{00000000-0005-0000-0000-00003B160000}"/>
    <cellStyle name="Įprastas 2 2 5 2 11 3" xfId="19759" xr:uid="{00000000-0005-0000-0000-00003C160000}"/>
    <cellStyle name="Įprastas 2 2 5 2 12" xfId="3200" xr:uid="{00000000-0005-0000-0000-00003D160000}"/>
    <cellStyle name="Įprastas 2 2 5 2 12 2" xfId="10910" xr:uid="{00000000-0005-0000-0000-00003E160000}"/>
    <cellStyle name="Įprastas 2 2 5 2 12 3" xfId="19760" xr:uid="{00000000-0005-0000-0000-00003F160000}"/>
    <cellStyle name="Įprastas 2 2 5 2 13" xfId="3201" xr:uid="{00000000-0005-0000-0000-000040160000}"/>
    <cellStyle name="Įprastas 2 2 5 2 13 2" xfId="10911" xr:uid="{00000000-0005-0000-0000-000041160000}"/>
    <cellStyle name="Įprastas 2 2 5 2 13 3" xfId="19761" xr:uid="{00000000-0005-0000-0000-000042160000}"/>
    <cellStyle name="Įprastas 2 2 5 2 14" xfId="3202" xr:uid="{00000000-0005-0000-0000-000043160000}"/>
    <cellStyle name="Įprastas 2 2 5 2 14 2" xfId="10912" xr:uid="{00000000-0005-0000-0000-000044160000}"/>
    <cellStyle name="Įprastas 2 2 5 2 14 3" xfId="19762" xr:uid="{00000000-0005-0000-0000-000045160000}"/>
    <cellStyle name="Įprastas 2 2 5 2 15" xfId="3203" xr:uid="{00000000-0005-0000-0000-000046160000}"/>
    <cellStyle name="Įprastas 2 2 5 2 15 2" xfId="10913" xr:uid="{00000000-0005-0000-0000-000047160000}"/>
    <cellStyle name="Įprastas 2 2 5 2 15 3" xfId="19763" xr:uid="{00000000-0005-0000-0000-000048160000}"/>
    <cellStyle name="Įprastas 2 2 5 2 16" xfId="3204" xr:uid="{00000000-0005-0000-0000-000049160000}"/>
    <cellStyle name="Įprastas 2 2 5 2 16 2" xfId="10914" xr:uid="{00000000-0005-0000-0000-00004A160000}"/>
    <cellStyle name="Įprastas 2 2 5 2 16 3" xfId="19764" xr:uid="{00000000-0005-0000-0000-00004B160000}"/>
    <cellStyle name="Įprastas 2 2 5 2 17" xfId="8910" xr:uid="{00000000-0005-0000-0000-00004C160000}"/>
    <cellStyle name="Įprastas 2 2 5 2 18" xfId="17348" xr:uid="{00000000-0005-0000-0000-00004D160000}"/>
    <cellStyle name="Įprastas 2 2 5 2 2" xfId="1098" xr:uid="{00000000-0005-0000-0000-00004E160000}"/>
    <cellStyle name="Įprastas 2 2 5 2 2 2" xfId="10915" xr:uid="{00000000-0005-0000-0000-00004F160000}"/>
    <cellStyle name="Įprastas 2 2 5 2 2 3" xfId="17860" xr:uid="{00000000-0005-0000-0000-000050160000}"/>
    <cellStyle name="Įprastas 2 2 5 2 3" xfId="1102" xr:uid="{00000000-0005-0000-0000-000051160000}"/>
    <cellStyle name="Įprastas 2 2 5 2 3 2" xfId="10916" xr:uid="{00000000-0005-0000-0000-000052160000}"/>
    <cellStyle name="Įprastas 2 2 5 2 3 3" xfId="19765" xr:uid="{00000000-0005-0000-0000-000053160000}"/>
    <cellStyle name="Įprastas 2 2 5 2 4" xfId="1106" xr:uid="{00000000-0005-0000-0000-000054160000}"/>
    <cellStyle name="Įprastas 2 2 5 2 4 2" xfId="10917" xr:uid="{00000000-0005-0000-0000-000055160000}"/>
    <cellStyle name="Įprastas 2 2 5 2 4 3" xfId="19766" xr:uid="{00000000-0005-0000-0000-000056160000}"/>
    <cellStyle name="Įprastas 2 2 5 2 5" xfId="3205" xr:uid="{00000000-0005-0000-0000-000057160000}"/>
    <cellStyle name="Įprastas 2 2 5 2 5 2" xfId="10918" xr:uid="{00000000-0005-0000-0000-000058160000}"/>
    <cellStyle name="Įprastas 2 2 5 2 5 3" xfId="19767" xr:uid="{00000000-0005-0000-0000-000059160000}"/>
    <cellStyle name="Įprastas 2 2 5 2 6" xfId="3206" xr:uid="{00000000-0005-0000-0000-00005A160000}"/>
    <cellStyle name="Įprastas 2 2 5 2 6 2" xfId="10919" xr:uid="{00000000-0005-0000-0000-00005B160000}"/>
    <cellStyle name="Įprastas 2 2 5 2 6 3" xfId="19768" xr:uid="{00000000-0005-0000-0000-00005C160000}"/>
    <cellStyle name="Įprastas 2 2 5 2 7" xfId="3207" xr:uid="{00000000-0005-0000-0000-00005D160000}"/>
    <cellStyle name="Įprastas 2 2 5 2 7 2" xfId="10920" xr:uid="{00000000-0005-0000-0000-00005E160000}"/>
    <cellStyle name="Įprastas 2 2 5 2 7 3" xfId="19769" xr:uid="{00000000-0005-0000-0000-00005F160000}"/>
    <cellStyle name="Įprastas 2 2 5 2 8" xfId="3208" xr:uid="{00000000-0005-0000-0000-000060160000}"/>
    <cellStyle name="Įprastas 2 2 5 2 8 2" xfId="10921" xr:uid="{00000000-0005-0000-0000-000061160000}"/>
    <cellStyle name="Įprastas 2 2 5 2 8 3" xfId="19770" xr:uid="{00000000-0005-0000-0000-000062160000}"/>
    <cellStyle name="Įprastas 2 2 5 2 9" xfId="3209" xr:uid="{00000000-0005-0000-0000-000063160000}"/>
    <cellStyle name="Įprastas 2 2 5 2 9 2" xfId="10922" xr:uid="{00000000-0005-0000-0000-000064160000}"/>
    <cellStyle name="Įprastas 2 2 5 2 9 3" xfId="19771" xr:uid="{00000000-0005-0000-0000-000065160000}"/>
    <cellStyle name="Įprastas 2 2 5 3" xfId="630" xr:uid="{00000000-0005-0000-0000-000066160000}"/>
    <cellStyle name="Įprastas 2 2 5 3 2" xfId="10923" xr:uid="{00000000-0005-0000-0000-000067160000}"/>
    <cellStyle name="Įprastas 2 2 5 3 3" xfId="17677" xr:uid="{00000000-0005-0000-0000-000068160000}"/>
    <cellStyle name="Įprastas 2 2 5 4" xfId="632" xr:uid="{00000000-0005-0000-0000-000069160000}"/>
    <cellStyle name="Įprastas 2 2 5 4 2" xfId="10924" xr:uid="{00000000-0005-0000-0000-00006A160000}"/>
    <cellStyle name="Įprastas 2 2 5 4 3" xfId="19772" xr:uid="{00000000-0005-0000-0000-00006B160000}"/>
    <cellStyle name="Įprastas 2 2 5 5" xfId="634" xr:uid="{00000000-0005-0000-0000-00006C160000}"/>
    <cellStyle name="Įprastas 2 2 5 5 2" xfId="10925" xr:uid="{00000000-0005-0000-0000-00006D160000}"/>
    <cellStyle name="Įprastas 2 2 5 5 3" xfId="19773" xr:uid="{00000000-0005-0000-0000-00006E160000}"/>
    <cellStyle name="Įprastas 2 2 5 6" xfId="636" xr:uid="{00000000-0005-0000-0000-00006F160000}"/>
    <cellStyle name="Įprastas 2 2 5 6 2" xfId="10926" xr:uid="{00000000-0005-0000-0000-000070160000}"/>
    <cellStyle name="Įprastas 2 2 5 6 3" xfId="19774" xr:uid="{00000000-0005-0000-0000-000071160000}"/>
    <cellStyle name="Įprastas 2 2 5 7" xfId="638" xr:uid="{00000000-0005-0000-0000-000072160000}"/>
    <cellStyle name="Įprastas 2 2 5 7 2" xfId="10927" xr:uid="{00000000-0005-0000-0000-000073160000}"/>
    <cellStyle name="Įprastas 2 2 5 7 3" xfId="19775" xr:uid="{00000000-0005-0000-0000-000074160000}"/>
    <cellStyle name="Įprastas 2 2 5 8" xfId="640" xr:uid="{00000000-0005-0000-0000-000075160000}"/>
    <cellStyle name="Įprastas 2 2 5 8 2" xfId="10928" xr:uid="{00000000-0005-0000-0000-000076160000}"/>
    <cellStyle name="Įprastas 2 2 5 8 3" xfId="19776" xr:uid="{00000000-0005-0000-0000-000077160000}"/>
    <cellStyle name="Įprastas 2 2 5 9" xfId="642" xr:uid="{00000000-0005-0000-0000-000078160000}"/>
    <cellStyle name="Įprastas 2 2 5 9 2" xfId="10929" xr:uid="{00000000-0005-0000-0000-000079160000}"/>
    <cellStyle name="Įprastas 2 2 5 9 3" xfId="19777" xr:uid="{00000000-0005-0000-0000-00007A160000}"/>
    <cellStyle name="Įprastas 2 2 6" xfId="1648" xr:uid="{00000000-0005-0000-0000-00007B160000}"/>
    <cellStyle name="Įprastas 2 2 6 10" xfId="1946" xr:uid="{00000000-0005-0000-0000-00007C160000}"/>
    <cellStyle name="Įprastas 2 2 6 10 2" xfId="10930" xr:uid="{00000000-0005-0000-0000-00007D160000}"/>
    <cellStyle name="Įprastas 2 2 6 10 3" xfId="19778" xr:uid="{00000000-0005-0000-0000-00007E160000}"/>
    <cellStyle name="Įprastas 2 2 6 11" xfId="3210" xr:uid="{00000000-0005-0000-0000-00007F160000}"/>
    <cellStyle name="Įprastas 2 2 6 11 2" xfId="10931" xr:uid="{00000000-0005-0000-0000-000080160000}"/>
    <cellStyle name="Įprastas 2 2 6 11 3" xfId="19779" xr:uid="{00000000-0005-0000-0000-000081160000}"/>
    <cellStyle name="Įprastas 2 2 6 12" xfId="3211" xr:uid="{00000000-0005-0000-0000-000082160000}"/>
    <cellStyle name="Įprastas 2 2 6 12 2" xfId="10932" xr:uid="{00000000-0005-0000-0000-000083160000}"/>
    <cellStyle name="Įprastas 2 2 6 12 3" xfId="19780" xr:uid="{00000000-0005-0000-0000-000084160000}"/>
    <cellStyle name="Įprastas 2 2 6 13" xfId="3214" xr:uid="{00000000-0005-0000-0000-000085160000}"/>
    <cellStyle name="Įprastas 2 2 6 13 2" xfId="10933" xr:uid="{00000000-0005-0000-0000-000086160000}"/>
    <cellStyle name="Įprastas 2 2 6 13 3" xfId="19781" xr:uid="{00000000-0005-0000-0000-000087160000}"/>
    <cellStyle name="Įprastas 2 2 6 14" xfId="3217" xr:uid="{00000000-0005-0000-0000-000088160000}"/>
    <cellStyle name="Įprastas 2 2 6 14 2" xfId="10934" xr:uid="{00000000-0005-0000-0000-000089160000}"/>
    <cellStyle name="Įprastas 2 2 6 14 3" xfId="19782" xr:uid="{00000000-0005-0000-0000-00008A160000}"/>
    <cellStyle name="Įprastas 2 2 6 15" xfId="1772" xr:uid="{00000000-0005-0000-0000-00008B160000}"/>
    <cellStyle name="Įprastas 2 2 6 15 2" xfId="10935" xr:uid="{00000000-0005-0000-0000-00008C160000}"/>
    <cellStyle name="Įprastas 2 2 6 15 3" xfId="19783" xr:uid="{00000000-0005-0000-0000-00008D160000}"/>
    <cellStyle name="Įprastas 2 2 6 16" xfId="1776" xr:uid="{00000000-0005-0000-0000-00008E160000}"/>
    <cellStyle name="Įprastas 2 2 6 16 2" xfId="10936" xr:uid="{00000000-0005-0000-0000-00008F160000}"/>
    <cellStyle name="Įprastas 2 2 6 16 3" xfId="19784" xr:uid="{00000000-0005-0000-0000-000090160000}"/>
    <cellStyle name="Įprastas 2 2 6 17" xfId="1779" xr:uid="{00000000-0005-0000-0000-000091160000}"/>
    <cellStyle name="Įprastas 2 2 6 17 2" xfId="10937" xr:uid="{00000000-0005-0000-0000-000092160000}"/>
    <cellStyle name="Įprastas 2 2 6 17 3" xfId="19785" xr:uid="{00000000-0005-0000-0000-000093160000}"/>
    <cellStyle name="Įprastas 2 2 6 18" xfId="8799" xr:uid="{00000000-0005-0000-0000-000094160000}"/>
    <cellStyle name="Įprastas 2 2 6 19" xfId="17239" xr:uid="{00000000-0005-0000-0000-000095160000}"/>
    <cellStyle name="Įprastas 2 2 6 2" xfId="2624" xr:uid="{00000000-0005-0000-0000-000096160000}"/>
    <cellStyle name="Įprastas 2 2 6 2 10" xfId="2785" xr:uid="{00000000-0005-0000-0000-000097160000}"/>
    <cellStyle name="Įprastas 2 2 6 2 10 2" xfId="10938" xr:uid="{00000000-0005-0000-0000-000098160000}"/>
    <cellStyle name="Įprastas 2 2 6 2 10 3" xfId="19786" xr:uid="{00000000-0005-0000-0000-000099160000}"/>
    <cellStyle name="Įprastas 2 2 6 2 11" xfId="2788" xr:uid="{00000000-0005-0000-0000-00009A160000}"/>
    <cellStyle name="Įprastas 2 2 6 2 11 2" xfId="10939" xr:uid="{00000000-0005-0000-0000-00009B160000}"/>
    <cellStyle name="Įprastas 2 2 6 2 11 3" xfId="19787" xr:uid="{00000000-0005-0000-0000-00009C160000}"/>
    <cellStyle name="Įprastas 2 2 6 2 12" xfId="2791" xr:uid="{00000000-0005-0000-0000-00009D160000}"/>
    <cellStyle name="Įprastas 2 2 6 2 12 2" xfId="10940" xr:uid="{00000000-0005-0000-0000-00009E160000}"/>
    <cellStyle name="Įprastas 2 2 6 2 12 3" xfId="19788" xr:uid="{00000000-0005-0000-0000-00009F160000}"/>
    <cellStyle name="Įprastas 2 2 6 2 13" xfId="2794" xr:uid="{00000000-0005-0000-0000-0000A0160000}"/>
    <cellStyle name="Įprastas 2 2 6 2 13 2" xfId="10941" xr:uid="{00000000-0005-0000-0000-0000A1160000}"/>
    <cellStyle name="Įprastas 2 2 6 2 13 3" xfId="19789" xr:uid="{00000000-0005-0000-0000-0000A2160000}"/>
    <cellStyle name="Įprastas 2 2 6 2 14" xfId="2797" xr:uid="{00000000-0005-0000-0000-0000A3160000}"/>
    <cellStyle name="Įprastas 2 2 6 2 14 2" xfId="10942" xr:uid="{00000000-0005-0000-0000-0000A4160000}"/>
    <cellStyle name="Įprastas 2 2 6 2 14 3" xfId="19790" xr:uid="{00000000-0005-0000-0000-0000A5160000}"/>
    <cellStyle name="Įprastas 2 2 6 2 15" xfId="2800" xr:uid="{00000000-0005-0000-0000-0000A6160000}"/>
    <cellStyle name="Įprastas 2 2 6 2 15 2" xfId="10943" xr:uid="{00000000-0005-0000-0000-0000A7160000}"/>
    <cellStyle name="Įprastas 2 2 6 2 15 3" xfId="19791" xr:uid="{00000000-0005-0000-0000-0000A8160000}"/>
    <cellStyle name="Įprastas 2 2 6 2 16" xfId="2802" xr:uid="{00000000-0005-0000-0000-0000A9160000}"/>
    <cellStyle name="Įprastas 2 2 6 2 16 2" xfId="10944" xr:uid="{00000000-0005-0000-0000-0000AA160000}"/>
    <cellStyle name="Įprastas 2 2 6 2 16 3" xfId="19792" xr:uid="{00000000-0005-0000-0000-0000AB160000}"/>
    <cellStyle name="Įprastas 2 2 6 2 17" xfId="9003" xr:uid="{00000000-0005-0000-0000-0000AC160000}"/>
    <cellStyle name="Įprastas 2 2 6 2 18" xfId="17441" xr:uid="{00000000-0005-0000-0000-0000AD160000}"/>
    <cellStyle name="Įprastas 2 2 6 2 2" xfId="3218" xr:uid="{00000000-0005-0000-0000-0000AE160000}"/>
    <cellStyle name="Įprastas 2 2 6 2 2 2" xfId="10945" xr:uid="{00000000-0005-0000-0000-0000AF160000}"/>
    <cellStyle name="Įprastas 2 2 6 2 2 3" xfId="17861" xr:uid="{00000000-0005-0000-0000-0000B0160000}"/>
    <cellStyle name="Įprastas 2 2 6 2 3" xfId="3219" xr:uid="{00000000-0005-0000-0000-0000B1160000}"/>
    <cellStyle name="Įprastas 2 2 6 2 3 2" xfId="10946" xr:uid="{00000000-0005-0000-0000-0000B2160000}"/>
    <cellStyle name="Įprastas 2 2 6 2 3 3" xfId="19793" xr:uid="{00000000-0005-0000-0000-0000B3160000}"/>
    <cellStyle name="Įprastas 2 2 6 2 4" xfId="3220" xr:uid="{00000000-0005-0000-0000-0000B4160000}"/>
    <cellStyle name="Įprastas 2 2 6 2 4 2" xfId="10947" xr:uid="{00000000-0005-0000-0000-0000B5160000}"/>
    <cellStyle name="Įprastas 2 2 6 2 4 3" xfId="19794" xr:uid="{00000000-0005-0000-0000-0000B6160000}"/>
    <cellStyle name="Įprastas 2 2 6 2 5" xfId="380" xr:uid="{00000000-0005-0000-0000-0000B7160000}"/>
    <cellStyle name="Įprastas 2 2 6 2 5 2" xfId="10948" xr:uid="{00000000-0005-0000-0000-0000B8160000}"/>
    <cellStyle name="Įprastas 2 2 6 2 5 3" xfId="19795" xr:uid="{00000000-0005-0000-0000-0000B9160000}"/>
    <cellStyle name="Įprastas 2 2 6 2 6" xfId="383" xr:uid="{00000000-0005-0000-0000-0000BA160000}"/>
    <cellStyle name="Įprastas 2 2 6 2 6 2" xfId="10949" xr:uid="{00000000-0005-0000-0000-0000BB160000}"/>
    <cellStyle name="Įprastas 2 2 6 2 6 3" xfId="19796" xr:uid="{00000000-0005-0000-0000-0000BC160000}"/>
    <cellStyle name="Įprastas 2 2 6 2 7" xfId="386" xr:uid="{00000000-0005-0000-0000-0000BD160000}"/>
    <cellStyle name="Įprastas 2 2 6 2 7 2" xfId="10950" xr:uid="{00000000-0005-0000-0000-0000BE160000}"/>
    <cellStyle name="Įprastas 2 2 6 2 7 3" xfId="19797" xr:uid="{00000000-0005-0000-0000-0000BF160000}"/>
    <cellStyle name="Įprastas 2 2 6 2 8" xfId="389" xr:uid="{00000000-0005-0000-0000-0000C0160000}"/>
    <cellStyle name="Įprastas 2 2 6 2 8 2" xfId="10951" xr:uid="{00000000-0005-0000-0000-0000C1160000}"/>
    <cellStyle name="Įprastas 2 2 6 2 8 3" xfId="19798" xr:uid="{00000000-0005-0000-0000-0000C2160000}"/>
    <cellStyle name="Įprastas 2 2 6 2 9" xfId="392" xr:uid="{00000000-0005-0000-0000-0000C3160000}"/>
    <cellStyle name="Įprastas 2 2 6 2 9 2" xfId="10952" xr:uid="{00000000-0005-0000-0000-0000C4160000}"/>
    <cellStyle name="Įprastas 2 2 6 2 9 3" xfId="19799" xr:uid="{00000000-0005-0000-0000-0000C5160000}"/>
    <cellStyle name="Įprastas 2 2 6 3" xfId="1788" xr:uid="{00000000-0005-0000-0000-0000C6160000}"/>
    <cellStyle name="Įprastas 2 2 6 3 2" xfId="10953" xr:uid="{00000000-0005-0000-0000-0000C7160000}"/>
    <cellStyle name="Įprastas 2 2 6 3 3" xfId="17770" xr:uid="{00000000-0005-0000-0000-0000C8160000}"/>
    <cellStyle name="Įprastas 2 2 6 4" xfId="1793" xr:uid="{00000000-0005-0000-0000-0000C9160000}"/>
    <cellStyle name="Įprastas 2 2 6 4 2" xfId="10954" xr:uid="{00000000-0005-0000-0000-0000CA160000}"/>
    <cellStyle name="Įprastas 2 2 6 4 3" xfId="19800" xr:uid="{00000000-0005-0000-0000-0000CB160000}"/>
    <cellStyle name="Įprastas 2 2 6 5" xfId="1798" xr:uid="{00000000-0005-0000-0000-0000CC160000}"/>
    <cellStyle name="Įprastas 2 2 6 5 2" xfId="10955" xr:uid="{00000000-0005-0000-0000-0000CD160000}"/>
    <cellStyle name="Įprastas 2 2 6 5 3" xfId="19801" xr:uid="{00000000-0005-0000-0000-0000CE160000}"/>
    <cellStyle name="Įprastas 2 2 6 6" xfId="1803" xr:uid="{00000000-0005-0000-0000-0000CF160000}"/>
    <cellStyle name="Įprastas 2 2 6 6 2" xfId="10956" xr:uid="{00000000-0005-0000-0000-0000D0160000}"/>
    <cellStyle name="Įprastas 2 2 6 6 3" xfId="19802" xr:uid="{00000000-0005-0000-0000-0000D1160000}"/>
    <cellStyle name="Įprastas 2 2 6 7" xfId="1808" xr:uid="{00000000-0005-0000-0000-0000D2160000}"/>
    <cellStyle name="Įprastas 2 2 6 7 2" xfId="10957" xr:uid="{00000000-0005-0000-0000-0000D3160000}"/>
    <cellStyle name="Įprastas 2 2 6 7 3" xfId="19803" xr:uid="{00000000-0005-0000-0000-0000D4160000}"/>
    <cellStyle name="Įprastas 2 2 6 8" xfId="1813" xr:uid="{00000000-0005-0000-0000-0000D5160000}"/>
    <cellStyle name="Įprastas 2 2 6 8 2" xfId="10958" xr:uid="{00000000-0005-0000-0000-0000D6160000}"/>
    <cellStyle name="Įprastas 2 2 6 8 3" xfId="19804" xr:uid="{00000000-0005-0000-0000-0000D7160000}"/>
    <cellStyle name="Įprastas 2 2 6 9" xfId="1818" xr:uid="{00000000-0005-0000-0000-0000D8160000}"/>
    <cellStyle name="Įprastas 2 2 6 9 2" xfId="10959" xr:uid="{00000000-0005-0000-0000-0000D9160000}"/>
    <cellStyle name="Įprastas 2 2 6 9 3" xfId="19805" xr:uid="{00000000-0005-0000-0000-0000DA160000}"/>
    <cellStyle name="Įprastas 2 2 7" xfId="1650" xr:uid="{00000000-0005-0000-0000-0000DB160000}"/>
    <cellStyle name="Įprastas 2 2 7 10" xfId="3222" xr:uid="{00000000-0005-0000-0000-0000DC160000}"/>
    <cellStyle name="Įprastas 2 2 7 10 2" xfId="10960" xr:uid="{00000000-0005-0000-0000-0000DD160000}"/>
    <cellStyle name="Įprastas 2 2 7 10 3" xfId="19806" xr:uid="{00000000-0005-0000-0000-0000DE160000}"/>
    <cellStyle name="Įprastas 2 2 7 11" xfId="3224" xr:uid="{00000000-0005-0000-0000-0000DF160000}"/>
    <cellStyle name="Įprastas 2 2 7 11 2" xfId="10961" xr:uid="{00000000-0005-0000-0000-0000E0160000}"/>
    <cellStyle name="Įprastas 2 2 7 11 3" xfId="19807" xr:uid="{00000000-0005-0000-0000-0000E1160000}"/>
    <cellStyle name="Įprastas 2 2 7 12" xfId="3226" xr:uid="{00000000-0005-0000-0000-0000E2160000}"/>
    <cellStyle name="Įprastas 2 2 7 12 2" xfId="10962" xr:uid="{00000000-0005-0000-0000-0000E3160000}"/>
    <cellStyle name="Įprastas 2 2 7 12 3" xfId="19808" xr:uid="{00000000-0005-0000-0000-0000E4160000}"/>
    <cellStyle name="Įprastas 2 2 7 13" xfId="3228" xr:uid="{00000000-0005-0000-0000-0000E5160000}"/>
    <cellStyle name="Įprastas 2 2 7 13 2" xfId="10963" xr:uid="{00000000-0005-0000-0000-0000E6160000}"/>
    <cellStyle name="Įprastas 2 2 7 13 3" xfId="19809" xr:uid="{00000000-0005-0000-0000-0000E7160000}"/>
    <cellStyle name="Įprastas 2 2 7 14" xfId="3229" xr:uid="{00000000-0005-0000-0000-0000E8160000}"/>
    <cellStyle name="Įprastas 2 2 7 14 2" xfId="10964" xr:uid="{00000000-0005-0000-0000-0000E9160000}"/>
    <cellStyle name="Įprastas 2 2 7 14 3" xfId="19810" xr:uid="{00000000-0005-0000-0000-0000EA160000}"/>
    <cellStyle name="Įprastas 2 2 7 15" xfId="3230" xr:uid="{00000000-0005-0000-0000-0000EB160000}"/>
    <cellStyle name="Įprastas 2 2 7 15 2" xfId="10965" xr:uid="{00000000-0005-0000-0000-0000EC160000}"/>
    <cellStyle name="Įprastas 2 2 7 15 3" xfId="19811" xr:uid="{00000000-0005-0000-0000-0000ED160000}"/>
    <cellStyle name="Įprastas 2 2 7 16" xfId="3231" xr:uid="{00000000-0005-0000-0000-0000EE160000}"/>
    <cellStyle name="Įprastas 2 2 7 16 2" xfId="10966" xr:uid="{00000000-0005-0000-0000-0000EF160000}"/>
    <cellStyle name="Įprastas 2 2 7 16 3" xfId="19812" xr:uid="{00000000-0005-0000-0000-0000F0160000}"/>
    <cellStyle name="Įprastas 2 2 7 17" xfId="8813" xr:uid="{00000000-0005-0000-0000-0000F1160000}"/>
    <cellStyle name="Įprastas 2 2 7 18" xfId="17251" xr:uid="{00000000-0005-0000-0000-0000F2160000}"/>
    <cellStyle name="Įprastas 2 2 7 2" xfId="3233" xr:uid="{00000000-0005-0000-0000-0000F3160000}"/>
    <cellStyle name="Įprastas 2 2 7 2 2" xfId="10967" xr:uid="{00000000-0005-0000-0000-0000F4160000}"/>
    <cellStyle name="Įprastas 2 2 7 2 3" xfId="17862" xr:uid="{00000000-0005-0000-0000-0000F5160000}"/>
    <cellStyle name="Įprastas 2 2 7 3" xfId="3235" xr:uid="{00000000-0005-0000-0000-0000F6160000}"/>
    <cellStyle name="Įprastas 2 2 7 3 2" xfId="10968" xr:uid="{00000000-0005-0000-0000-0000F7160000}"/>
    <cellStyle name="Įprastas 2 2 7 3 3" xfId="19813" xr:uid="{00000000-0005-0000-0000-0000F8160000}"/>
    <cellStyle name="Įprastas 2 2 7 4" xfId="3237" xr:uid="{00000000-0005-0000-0000-0000F9160000}"/>
    <cellStyle name="Įprastas 2 2 7 4 2" xfId="10969" xr:uid="{00000000-0005-0000-0000-0000FA160000}"/>
    <cellStyle name="Įprastas 2 2 7 4 3" xfId="19814" xr:uid="{00000000-0005-0000-0000-0000FB160000}"/>
    <cellStyle name="Įprastas 2 2 7 5" xfId="3239" xr:uid="{00000000-0005-0000-0000-0000FC160000}"/>
    <cellStyle name="Įprastas 2 2 7 5 2" xfId="10970" xr:uid="{00000000-0005-0000-0000-0000FD160000}"/>
    <cellStyle name="Įprastas 2 2 7 5 3" xfId="19815" xr:uid="{00000000-0005-0000-0000-0000FE160000}"/>
    <cellStyle name="Įprastas 2 2 7 6" xfId="3242" xr:uid="{00000000-0005-0000-0000-0000FF160000}"/>
    <cellStyle name="Įprastas 2 2 7 6 2" xfId="10971" xr:uid="{00000000-0005-0000-0000-000000170000}"/>
    <cellStyle name="Įprastas 2 2 7 6 3" xfId="19816" xr:uid="{00000000-0005-0000-0000-000001170000}"/>
    <cellStyle name="Įprastas 2 2 7 7" xfId="3244" xr:uid="{00000000-0005-0000-0000-000002170000}"/>
    <cellStyle name="Įprastas 2 2 7 7 2" xfId="10972" xr:uid="{00000000-0005-0000-0000-000003170000}"/>
    <cellStyle name="Įprastas 2 2 7 7 3" xfId="19817" xr:uid="{00000000-0005-0000-0000-000004170000}"/>
    <cellStyle name="Įprastas 2 2 7 8" xfId="3246" xr:uid="{00000000-0005-0000-0000-000005170000}"/>
    <cellStyle name="Įprastas 2 2 7 8 2" xfId="10973" xr:uid="{00000000-0005-0000-0000-000006170000}"/>
    <cellStyle name="Įprastas 2 2 7 8 3" xfId="19818" xr:uid="{00000000-0005-0000-0000-000007170000}"/>
    <cellStyle name="Įprastas 2 2 7 9" xfId="3248" xr:uid="{00000000-0005-0000-0000-000008170000}"/>
    <cellStyle name="Įprastas 2 2 7 9 2" xfId="10974" xr:uid="{00000000-0005-0000-0000-000009170000}"/>
    <cellStyle name="Įprastas 2 2 7 9 3" xfId="19819" xr:uid="{00000000-0005-0000-0000-00000A170000}"/>
    <cellStyle name="Įprastas 2 2 8" xfId="1653" xr:uid="{00000000-0005-0000-0000-00000B170000}"/>
    <cellStyle name="Įprastas 2 2 8 10" xfId="3250" xr:uid="{00000000-0005-0000-0000-00000C170000}"/>
    <cellStyle name="Įprastas 2 2 8 10 2" xfId="10975" xr:uid="{00000000-0005-0000-0000-00000D170000}"/>
    <cellStyle name="Įprastas 2 2 8 10 3" xfId="19820" xr:uid="{00000000-0005-0000-0000-00000E170000}"/>
    <cellStyle name="Įprastas 2 2 8 11" xfId="3252" xr:uid="{00000000-0005-0000-0000-00000F170000}"/>
    <cellStyle name="Įprastas 2 2 8 11 2" xfId="10976" xr:uid="{00000000-0005-0000-0000-000010170000}"/>
    <cellStyle name="Įprastas 2 2 8 11 3" xfId="19821" xr:uid="{00000000-0005-0000-0000-000011170000}"/>
    <cellStyle name="Įprastas 2 2 8 12" xfId="3254" xr:uid="{00000000-0005-0000-0000-000012170000}"/>
    <cellStyle name="Įprastas 2 2 8 12 2" xfId="10977" xr:uid="{00000000-0005-0000-0000-000013170000}"/>
    <cellStyle name="Įprastas 2 2 8 12 3" xfId="19822" xr:uid="{00000000-0005-0000-0000-000014170000}"/>
    <cellStyle name="Įprastas 2 2 8 13" xfId="3257" xr:uid="{00000000-0005-0000-0000-000015170000}"/>
    <cellStyle name="Įprastas 2 2 8 13 2" xfId="10978" xr:uid="{00000000-0005-0000-0000-000016170000}"/>
    <cellStyle name="Įprastas 2 2 8 13 3" xfId="19823" xr:uid="{00000000-0005-0000-0000-000017170000}"/>
    <cellStyle name="Įprastas 2 2 8 14" xfId="3259" xr:uid="{00000000-0005-0000-0000-000018170000}"/>
    <cellStyle name="Įprastas 2 2 8 14 2" xfId="10979" xr:uid="{00000000-0005-0000-0000-000019170000}"/>
    <cellStyle name="Įprastas 2 2 8 14 3" xfId="19824" xr:uid="{00000000-0005-0000-0000-00001A170000}"/>
    <cellStyle name="Įprastas 2 2 8 15" xfId="3261" xr:uid="{00000000-0005-0000-0000-00001B170000}"/>
    <cellStyle name="Įprastas 2 2 8 15 2" xfId="10980" xr:uid="{00000000-0005-0000-0000-00001C170000}"/>
    <cellStyle name="Įprastas 2 2 8 15 3" xfId="19825" xr:uid="{00000000-0005-0000-0000-00001D170000}"/>
    <cellStyle name="Įprastas 2 2 8 16" xfId="83" xr:uid="{00000000-0005-0000-0000-00001E170000}"/>
    <cellStyle name="Įprastas 2 2 8 16 2" xfId="10981" xr:uid="{00000000-0005-0000-0000-00001F170000}"/>
    <cellStyle name="Įprastas 2 2 8 16 3" xfId="19826" xr:uid="{00000000-0005-0000-0000-000020170000}"/>
    <cellStyle name="Įprastas 2 2 8 17" xfId="9016" xr:uid="{00000000-0005-0000-0000-000021170000}"/>
    <cellStyle name="Įprastas 2 2 8 18" xfId="17453" xr:uid="{00000000-0005-0000-0000-000022170000}"/>
    <cellStyle name="Įprastas 2 2 8 2" xfId="3263" xr:uid="{00000000-0005-0000-0000-000023170000}"/>
    <cellStyle name="Įprastas 2 2 8 2 2" xfId="10982" xr:uid="{00000000-0005-0000-0000-000024170000}"/>
    <cellStyle name="Įprastas 2 2 8 2 3" xfId="17863" xr:uid="{00000000-0005-0000-0000-000025170000}"/>
    <cellStyle name="Įprastas 2 2 8 3" xfId="3265" xr:uid="{00000000-0005-0000-0000-000026170000}"/>
    <cellStyle name="Įprastas 2 2 8 3 2" xfId="10983" xr:uid="{00000000-0005-0000-0000-000027170000}"/>
    <cellStyle name="Įprastas 2 2 8 3 3" xfId="19827" xr:uid="{00000000-0005-0000-0000-000028170000}"/>
    <cellStyle name="Įprastas 2 2 8 4" xfId="3267" xr:uid="{00000000-0005-0000-0000-000029170000}"/>
    <cellStyle name="Įprastas 2 2 8 4 2" xfId="10984" xr:uid="{00000000-0005-0000-0000-00002A170000}"/>
    <cellStyle name="Įprastas 2 2 8 4 3" xfId="19828" xr:uid="{00000000-0005-0000-0000-00002B170000}"/>
    <cellStyle name="Įprastas 2 2 8 5" xfId="3269" xr:uid="{00000000-0005-0000-0000-00002C170000}"/>
    <cellStyle name="Įprastas 2 2 8 5 2" xfId="10985" xr:uid="{00000000-0005-0000-0000-00002D170000}"/>
    <cellStyle name="Įprastas 2 2 8 5 3" xfId="19829" xr:uid="{00000000-0005-0000-0000-00002E170000}"/>
    <cellStyle name="Įprastas 2 2 8 6" xfId="3272" xr:uid="{00000000-0005-0000-0000-00002F170000}"/>
    <cellStyle name="Įprastas 2 2 8 6 2" xfId="10986" xr:uid="{00000000-0005-0000-0000-000030170000}"/>
    <cellStyle name="Įprastas 2 2 8 6 3" xfId="19830" xr:uid="{00000000-0005-0000-0000-000031170000}"/>
    <cellStyle name="Įprastas 2 2 8 7" xfId="3275" xr:uid="{00000000-0005-0000-0000-000032170000}"/>
    <cellStyle name="Įprastas 2 2 8 7 2" xfId="10987" xr:uid="{00000000-0005-0000-0000-000033170000}"/>
    <cellStyle name="Įprastas 2 2 8 7 3" xfId="19831" xr:uid="{00000000-0005-0000-0000-000034170000}"/>
    <cellStyle name="Įprastas 2 2 8 8" xfId="3277" xr:uid="{00000000-0005-0000-0000-000035170000}"/>
    <cellStyle name="Įprastas 2 2 8 8 2" xfId="10988" xr:uid="{00000000-0005-0000-0000-000036170000}"/>
    <cellStyle name="Įprastas 2 2 8 8 3" xfId="19832" xr:uid="{00000000-0005-0000-0000-000037170000}"/>
    <cellStyle name="Įprastas 2 2 8 9" xfId="3279" xr:uid="{00000000-0005-0000-0000-000038170000}"/>
    <cellStyle name="Įprastas 2 2 8 9 2" xfId="10989" xr:uid="{00000000-0005-0000-0000-000039170000}"/>
    <cellStyle name="Įprastas 2 2 8 9 3" xfId="19833" xr:uid="{00000000-0005-0000-0000-00003A170000}"/>
    <cellStyle name="Įprastas 2 2 9" xfId="1656" xr:uid="{00000000-0005-0000-0000-00003B170000}"/>
    <cellStyle name="Įprastas 2 2 9 10" xfId="2876" xr:uid="{00000000-0005-0000-0000-00003C170000}"/>
    <cellStyle name="Įprastas 2 2 9 10 2" xfId="10990" xr:uid="{00000000-0005-0000-0000-00003D170000}"/>
    <cellStyle name="Įprastas 2 2 9 10 3" xfId="19834" xr:uid="{00000000-0005-0000-0000-00003E170000}"/>
    <cellStyle name="Įprastas 2 2 9 11" xfId="2880" xr:uid="{00000000-0005-0000-0000-00003F170000}"/>
    <cellStyle name="Įprastas 2 2 9 11 2" xfId="10991" xr:uid="{00000000-0005-0000-0000-000040170000}"/>
    <cellStyle name="Įprastas 2 2 9 11 3" xfId="19835" xr:uid="{00000000-0005-0000-0000-000041170000}"/>
    <cellStyle name="Įprastas 2 2 9 12" xfId="2885" xr:uid="{00000000-0005-0000-0000-000042170000}"/>
    <cellStyle name="Įprastas 2 2 9 12 2" xfId="10992" xr:uid="{00000000-0005-0000-0000-000043170000}"/>
    <cellStyle name="Įprastas 2 2 9 12 3" xfId="19836" xr:uid="{00000000-0005-0000-0000-000044170000}"/>
    <cellStyle name="Įprastas 2 2 9 13" xfId="3284" xr:uid="{00000000-0005-0000-0000-000045170000}"/>
    <cellStyle name="Įprastas 2 2 9 13 2" xfId="10993" xr:uid="{00000000-0005-0000-0000-000046170000}"/>
    <cellStyle name="Įprastas 2 2 9 13 3" xfId="19837" xr:uid="{00000000-0005-0000-0000-000047170000}"/>
    <cellStyle name="Įprastas 2 2 9 14" xfId="3288" xr:uid="{00000000-0005-0000-0000-000048170000}"/>
    <cellStyle name="Įprastas 2 2 9 14 2" xfId="10994" xr:uid="{00000000-0005-0000-0000-000049170000}"/>
    <cellStyle name="Įprastas 2 2 9 14 3" xfId="19838" xr:uid="{00000000-0005-0000-0000-00004A170000}"/>
    <cellStyle name="Įprastas 2 2 9 15" xfId="3292" xr:uid="{00000000-0005-0000-0000-00004B170000}"/>
    <cellStyle name="Įprastas 2 2 9 15 2" xfId="10995" xr:uid="{00000000-0005-0000-0000-00004C170000}"/>
    <cellStyle name="Įprastas 2 2 9 15 3" xfId="19839" xr:uid="{00000000-0005-0000-0000-00004D170000}"/>
    <cellStyle name="Įprastas 2 2 9 16" xfId="3296" xr:uid="{00000000-0005-0000-0000-00004E170000}"/>
    <cellStyle name="Įprastas 2 2 9 16 2" xfId="10996" xr:uid="{00000000-0005-0000-0000-00004F170000}"/>
    <cellStyle name="Įprastas 2 2 9 16 3" xfId="19840" xr:uid="{00000000-0005-0000-0000-000050170000}"/>
    <cellStyle name="Įprastas 2 2 9 17" xfId="3299" xr:uid="{00000000-0005-0000-0000-000051170000}"/>
    <cellStyle name="Įprastas 2 2 9 17 2" xfId="10997" xr:uid="{00000000-0005-0000-0000-000052170000}"/>
    <cellStyle name="Įprastas 2 2 9 17 3" xfId="19841" xr:uid="{00000000-0005-0000-0000-000053170000}"/>
    <cellStyle name="Įprastas 2 2 9 18" xfId="9106" xr:uid="{00000000-0005-0000-0000-000054170000}"/>
    <cellStyle name="Įprastas 2 2 9 19" xfId="17545" xr:uid="{00000000-0005-0000-0000-000055170000}"/>
    <cellStyle name="Įprastas 2 2 9 2" xfId="3300" xr:uid="{00000000-0005-0000-0000-000056170000}"/>
    <cellStyle name="Įprastas 2 2 9 2 10" xfId="6" xr:uid="{00000000-0005-0000-0000-000057170000}"/>
    <cellStyle name="Įprastas 2 2 9 2 10 2" xfId="10998" xr:uid="{00000000-0005-0000-0000-000058170000}"/>
    <cellStyle name="Įprastas 2 2 9 2 10 3" xfId="19842" xr:uid="{00000000-0005-0000-0000-000059170000}"/>
    <cellStyle name="Įprastas 2 2 9 2 11" xfId="448" xr:uid="{00000000-0005-0000-0000-00005A170000}"/>
    <cellStyle name="Įprastas 2 2 9 2 11 2" xfId="10999" xr:uid="{00000000-0005-0000-0000-00005B170000}"/>
    <cellStyle name="Įprastas 2 2 9 2 11 3" xfId="19843" xr:uid="{00000000-0005-0000-0000-00005C170000}"/>
    <cellStyle name="Įprastas 2 2 9 2 12" xfId="457" xr:uid="{00000000-0005-0000-0000-00005D170000}"/>
    <cellStyle name="Įprastas 2 2 9 2 12 2" xfId="11000" xr:uid="{00000000-0005-0000-0000-00005E170000}"/>
    <cellStyle name="Įprastas 2 2 9 2 12 3" xfId="19844" xr:uid="{00000000-0005-0000-0000-00005F170000}"/>
    <cellStyle name="Įprastas 2 2 9 2 13" xfId="487" xr:uid="{00000000-0005-0000-0000-000060170000}"/>
    <cellStyle name="Įprastas 2 2 9 2 13 2" xfId="11001" xr:uid="{00000000-0005-0000-0000-000061170000}"/>
    <cellStyle name="Įprastas 2 2 9 2 13 3" xfId="19845" xr:uid="{00000000-0005-0000-0000-000062170000}"/>
    <cellStyle name="Įprastas 2 2 9 2 14" xfId="496" xr:uid="{00000000-0005-0000-0000-000063170000}"/>
    <cellStyle name="Įprastas 2 2 9 2 14 2" xfId="11002" xr:uid="{00000000-0005-0000-0000-000064170000}"/>
    <cellStyle name="Įprastas 2 2 9 2 14 3" xfId="19846" xr:uid="{00000000-0005-0000-0000-000065170000}"/>
    <cellStyle name="Įprastas 2 2 9 2 15" xfId="3178" xr:uid="{00000000-0005-0000-0000-000066170000}"/>
    <cellStyle name="Įprastas 2 2 9 2 15 2" xfId="11003" xr:uid="{00000000-0005-0000-0000-000067170000}"/>
    <cellStyle name="Įprastas 2 2 9 2 15 3" xfId="19847" xr:uid="{00000000-0005-0000-0000-000068170000}"/>
    <cellStyle name="Įprastas 2 2 9 2 16" xfId="3180" xr:uid="{00000000-0005-0000-0000-000069170000}"/>
    <cellStyle name="Įprastas 2 2 9 2 16 2" xfId="11004" xr:uid="{00000000-0005-0000-0000-00006A170000}"/>
    <cellStyle name="Įprastas 2 2 9 2 16 3" xfId="19848" xr:uid="{00000000-0005-0000-0000-00006B170000}"/>
    <cellStyle name="Įprastas 2 2 9 2 17" xfId="9110" xr:uid="{00000000-0005-0000-0000-00006C170000}"/>
    <cellStyle name="Įprastas 2 2 9 2 18" xfId="17568" xr:uid="{00000000-0005-0000-0000-00006D170000}"/>
    <cellStyle name="Įprastas 2 2 9 2 2" xfId="3302" xr:uid="{00000000-0005-0000-0000-00006E170000}"/>
    <cellStyle name="Įprastas 2 2 9 2 2 2" xfId="11005" xr:uid="{00000000-0005-0000-0000-00006F170000}"/>
    <cellStyle name="Įprastas 2 2 9 2 2 3" xfId="17864" xr:uid="{00000000-0005-0000-0000-000070170000}"/>
    <cellStyle name="Įprastas 2 2 9 2 3" xfId="3304" xr:uid="{00000000-0005-0000-0000-000071170000}"/>
    <cellStyle name="Įprastas 2 2 9 2 3 2" xfId="11006" xr:uid="{00000000-0005-0000-0000-000072170000}"/>
    <cellStyle name="Įprastas 2 2 9 2 3 3" xfId="19849" xr:uid="{00000000-0005-0000-0000-000073170000}"/>
    <cellStyle name="Įprastas 2 2 9 2 4" xfId="3306" xr:uid="{00000000-0005-0000-0000-000074170000}"/>
    <cellStyle name="Įprastas 2 2 9 2 4 2" xfId="11007" xr:uid="{00000000-0005-0000-0000-000075170000}"/>
    <cellStyle name="Įprastas 2 2 9 2 4 3" xfId="19850" xr:uid="{00000000-0005-0000-0000-000076170000}"/>
    <cellStyle name="Įprastas 2 2 9 2 5" xfId="3308" xr:uid="{00000000-0005-0000-0000-000077170000}"/>
    <cellStyle name="Įprastas 2 2 9 2 5 2" xfId="11008" xr:uid="{00000000-0005-0000-0000-000078170000}"/>
    <cellStyle name="Įprastas 2 2 9 2 5 3" xfId="19851" xr:uid="{00000000-0005-0000-0000-000079170000}"/>
    <cellStyle name="Įprastas 2 2 9 2 6" xfId="3310" xr:uid="{00000000-0005-0000-0000-00007A170000}"/>
    <cellStyle name="Įprastas 2 2 9 2 6 2" xfId="11009" xr:uid="{00000000-0005-0000-0000-00007B170000}"/>
    <cellStyle name="Įprastas 2 2 9 2 6 3" xfId="19852" xr:uid="{00000000-0005-0000-0000-00007C170000}"/>
    <cellStyle name="Įprastas 2 2 9 2 7" xfId="3312" xr:uid="{00000000-0005-0000-0000-00007D170000}"/>
    <cellStyle name="Įprastas 2 2 9 2 7 2" xfId="11010" xr:uid="{00000000-0005-0000-0000-00007E170000}"/>
    <cellStyle name="Įprastas 2 2 9 2 7 3" xfId="19853" xr:uid="{00000000-0005-0000-0000-00007F170000}"/>
    <cellStyle name="Įprastas 2 2 9 2 8" xfId="3313" xr:uid="{00000000-0005-0000-0000-000080170000}"/>
    <cellStyle name="Įprastas 2 2 9 2 8 2" xfId="11011" xr:uid="{00000000-0005-0000-0000-000081170000}"/>
    <cellStyle name="Įprastas 2 2 9 2 8 3" xfId="19854" xr:uid="{00000000-0005-0000-0000-000082170000}"/>
    <cellStyle name="Įprastas 2 2 9 2 9" xfId="3314" xr:uid="{00000000-0005-0000-0000-000083170000}"/>
    <cellStyle name="Įprastas 2 2 9 2 9 2" xfId="11012" xr:uid="{00000000-0005-0000-0000-000084170000}"/>
    <cellStyle name="Įprastas 2 2 9 2 9 3" xfId="19855" xr:uid="{00000000-0005-0000-0000-000085170000}"/>
    <cellStyle name="Įprastas 2 2 9 3" xfId="3315" xr:uid="{00000000-0005-0000-0000-000086170000}"/>
    <cellStyle name="Įprastas 2 2 9 3 2" xfId="11013" xr:uid="{00000000-0005-0000-0000-000087170000}"/>
    <cellStyle name="Įprastas 2 2 9 3 3" xfId="17865" xr:uid="{00000000-0005-0000-0000-000088170000}"/>
    <cellStyle name="Įprastas 2 2 9 4" xfId="3316" xr:uid="{00000000-0005-0000-0000-000089170000}"/>
    <cellStyle name="Įprastas 2 2 9 4 2" xfId="11014" xr:uid="{00000000-0005-0000-0000-00008A170000}"/>
    <cellStyle name="Įprastas 2 2 9 4 3" xfId="19856" xr:uid="{00000000-0005-0000-0000-00008B170000}"/>
    <cellStyle name="Įprastas 2 2 9 5" xfId="3317" xr:uid="{00000000-0005-0000-0000-00008C170000}"/>
    <cellStyle name="Įprastas 2 2 9 5 2" xfId="11015" xr:uid="{00000000-0005-0000-0000-00008D170000}"/>
    <cellStyle name="Įprastas 2 2 9 5 3" xfId="19857" xr:uid="{00000000-0005-0000-0000-00008E170000}"/>
    <cellStyle name="Įprastas 2 2 9 6" xfId="3319" xr:uid="{00000000-0005-0000-0000-00008F170000}"/>
    <cellStyle name="Įprastas 2 2 9 6 2" xfId="11016" xr:uid="{00000000-0005-0000-0000-000090170000}"/>
    <cellStyle name="Įprastas 2 2 9 6 3" xfId="19858" xr:uid="{00000000-0005-0000-0000-000091170000}"/>
    <cellStyle name="Įprastas 2 2 9 7" xfId="3321" xr:uid="{00000000-0005-0000-0000-000092170000}"/>
    <cellStyle name="Įprastas 2 2 9 7 2" xfId="11017" xr:uid="{00000000-0005-0000-0000-000093170000}"/>
    <cellStyle name="Įprastas 2 2 9 7 3" xfId="19859" xr:uid="{00000000-0005-0000-0000-000094170000}"/>
    <cellStyle name="Įprastas 2 2 9 8" xfId="3323" xr:uid="{00000000-0005-0000-0000-000095170000}"/>
    <cellStyle name="Įprastas 2 2 9 8 2" xfId="11018" xr:uid="{00000000-0005-0000-0000-000096170000}"/>
    <cellStyle name="Įprastas 2 2 9 8 3" xfId="19860" xr:uid="{00000000-0005-0000-0000-000097170000}"/>
    <cellStyle name="Įprastas 2 2 9 9" xfId="3325" xr:uid="{00000000-0005-0000-0000-000098170000}"/>
    <cellStyle name="Įprastas 2 2 9 9 2" xfId="11019" xr:uid="{00000000-0005-0000-0000-000099170000}"/>
    <cellStyle name="Įprastas 2 2 9 9 3" xfId="19861" xr:uid="{00000000-0005-0000-0000-00009A170000}"/>
    <cellStyle name="Įprastas 2 20" xfId="2528" xr:uid="{00000000-0005-0000-0000-00009B170000}"/>
    <cellStyle name="Įprastas 2 20 2" xfId="11020" xr:uid="{00000000-0005-0000-0000-00009C170000}"/>
    <cellStyle name="Įprastas 2 20 3" xfId="19862" xr:uid="{00000000-0005-0000-0000-00009D170000}"/>
    <cellStyle name="Įprastas 2 21" xfId="2530" xr:uid="{00000000-0005-0000-0000-00009E170000}"/>
    <cellStyle name="Įprastas 2 21 2" xfId="11021" xr:uid="{00000000-0005-0000-0000-00009F170000}"/>
    <cellStyle name="Įprastas 2 21 3" xfId="19863" xr:uid="{00000000-0005-0000-0000-0000A0170000}"/>
    <cellStyle name="Įprastas 2 22" xfId="2532" xr:uid="{00000000-0005-0000-0000-0000A1170000}"/>
    <cellStyle name="Įprastas 2 22 2" xfId="11022" xr:uid="{00000000-0005-0000-0000-0000A2170000}"/>
    <cellStyle name="Įprastas 2 22 3" xfId="19864" xr:uid="{00000000-0005-0000-0000-0000A3170000}"/>
    <cellStyle name="Įprastas 2 23" xfId="1522" xr:uid="{00000000-0005-0000-0000-0000A4170000}"/>
    <cellStyle name="Įprastas 2 23 2" xfId="11023" xr:uid="{00000000-0005-0000-0000-0000A5170000}"/>
    <cellStyle name="Įprastas 2 23 3" xfId="19865" xr:uid="{00000000-0005-0000-0000-0000A6170000}"/>
    <cellStyle name="Įprastas 2 24" xfId="1526" xr:uid="{00000000-0005-0000-0000-0000A7170000}"/>
    <cellStyle name="Įprastas 2 24 2" xfId="11024" xr:uid="{00000000-0005-0000-0000-0000A8170000}"/>
    <cellStyle name="Įprastas 2 24 3" xfId="19866" xr:uid="{00000000-0005-0000-0000-0000A9170000}"/>
    <cellStyle name="Įprastas 2 25" xfId="1529" xr:uid="{00000000-0005-0000-0000-0000AA170000}"/>
    <cellStyle name="Įprastas 2 26" xfId="8584" xr:uid="{00000000-0005-0000-0000-0000AB170000}"/>
    <cellStyle name="Įprastas 2 27" xfId="17042" xr:uid="{00000000-0005-0000-0000-0000AC170000}"/>
    <cellStyle name="Įprastas 2 3" xfId="30" xr:uid="{00000000-0005-0000-0000-0000AD170000}"/>
    <cellStyle name="Įprastas 2 3 10" xfId="2056" xr:uid="{00000000-0005-0000-0000-0000AE170000}"/>
    <cellStyle name="Įprastas 2 3 10 2" xfId="11025" xr:uid="{00000000-0005-0000-0000-0000AF170000}"/>
    <cellStyle name="Įprastas 2 3 10 3" xfId="19867" xr:uid="{00000000-0005-0000-0000-0000B0170000}"/>
    <cellStyle name="Įprastas 2 3 11" xfId="2058" xr:uid="{00000000-0005-0000-0000-0000B1170000}"/>
    <cellStyle name="Įprastas 2 3 11 2" xfId="11026" xr:uid="{00000000-0005-0000-0000-0000B2170000}"/>
    <cellStyle name="Įprastas 2 3 11 3" xfId="19868" xr:uid="{00000000-0005-0000-0000-0000B3170000}"/>
    <cellStyle name="Įprastas 2 3 12" xfId="2060" xr:uid="{00000000-0005-0000-0000-0000B4170000}"/>
    <cellStyle name="Įprastas 2 3 12 2" xfId="11027" xr:uid="{00000000-0005-0000-0000-0000B5170000}"/>
    <cellStyle name="Įprastas 2 3 12 3" xfId="19869" xr:uid="{00000000-0005-0000-0000-0000B6170000}"/>
    <cellStyle name="Įprastas 2 3 13" xfId="2062" xr:uid="{00000000-0005-0000-0000-0000B7170000}"/>
    <cellStyle name="Įprastas 2 3 13 2" xfId="11028" xr:uid="{00000000-0005-0000-0000-0000B8170000}"/>
    <cellStyle name="Įprastas 2 3 13 3" xfId="19870" xr:uid="{00000000-0005-0000-0000-0000B9170000}"/>
    <cellStyle name="Įprastas 2 3 14" xfId="2064" xr:uid="{00000000-0005-0000-0000-0000BA170000}"/>
    <cellStyle name="Įprastas 2 3 14 2" xfId="11029" xr:uid="{00000000-0005-0000-0000-0000BB170000}"/>
    <cellStyle name="Įprastas 2 3 14 3" xfId="19871" xr:uid="{00000000-0005-0000-0000-0000BC170000}"/>
    <cellStyle name="Įprastas 2 3 15" xfId="3326" xr:uid="{00000000-0005-0000-0000-0000BD170000}"/>
    <cellStyle name="Įprastas 2 3 15 2" xfId="11030" xr:uid="{00000000-0005-0000-0000-0000BE170000}"/>
    <cellStyle name="Įprastas 2 3 15 3" xfId="19872" xr:uid="{00000000-0005-0000-0000-0000BF170000}"/>
    <cellStyle name="Įprastas 2 3 16" xfId="3328" xr:uid="{00000000-0005-0000-0000-0000C0170000}"/>
    <cellStyle name="Įprastas 2 3 16 2" xfId="11031" xr:uid="{00000000-0005-0000-0000-0000C1170000}"/>
    <cellStyle name="Įprastas 2 3 16 3" xfId="19873" xr:uid="{00000000-0005-0000-0000-0000C2170000}"/>
    <cellStyle name="Įprastas 2 3 17" xfId="3330" xr:uid="{00000000-0005-0000-0000-0000C3170000}"/>
    <cellStyle name="Įprastas 2 3 17 2" xfId="11032" xr:uid="{00000000-0005-0000-0000-0000C4170000}"/>
    <cellStyle name="Įprastas 2 3 17 3" xfId="19874" xr:uid="{00000000-0005-0000-0000-0000C5170000}"/>
    <cellStyle name="Įprastas 2 3 18" xfId="3331" xr:uid="{00000000-0005-0000-0000-0000C6170000}"/>
    <cellStyle name="Įprastas 2 3 18 2" xfId="11033" xr:uid="{00000000-0005-0000-0000-0000C7170000}"/>
    <cellStyle name="Įprastas 2 3 18 3" xfId="19875" xr:uid="{00000000-0005-0000-0000-0000C8170000}"/>
    <cellStyle name="Įprastas 2 3 19" xfId="3332" xr:uid="{00000000-0005-0000-0000-0000C9170000}"/>
    <cellStyle name="Įprastas 2 3 19 2" xfId="11034" xr:uid="{00000000-0005-0000-0000-0000CA170000}"/>
    <cellStyle name="Įprastas 2 3 19 3" xfId="19876" xr:uid="{00000000-0005-0000-0000-0000CB170000}"/>
    <cellStyle name="Įprastas 2 3 2" xfId="3333" xr:uid="{00000000-0005-0000-0000-0000CC170000}"/>
    <cellStyle name="Įprastas 2 3 2 10" xfId="3334" xr:uid="{00000000-0005-0000-0000-0000CD170000}"/>
    <cellStyle name="Įprastas 2 3 2 10 2" xfId="11035" xr:uid="{00000000-0005-0000-0000-0000CE170000}"/>
    <cellStyle name="Įprastas 2 3 2 10 3" xfId="19877" xr:uid="{00000000-0005-0000-0000-0000CF170000}"/>
    <cellStyle name="Įprastas 2 3 2 11" xfId="3125" xr:uid="{00000000-0005-0000-0000-0000D0170000}"/>
    <cellStyle name="Įprastas 2 3 2 11 2" xfId="11036" xr:uid="{00000000-0005-0000-0000-0000D1170000}"/>
    <cellStyle name="Įprastas 2 3 2 11 3" xfId="19878" xr:uid="{00000000-0005-0000-0000-0000D2170000}"/>
    <cellStyle name="Įprastas 2 3 2 12" xfId="3127" xr:uid="{00000000-0005-0000-0000-0000D3170000}"/>
    <cellStyle name="Įprastas 2 3 2 12 2" xfId="11037" xr:uid="{00000000-0005-0000-0000-0000D4170000}"/>
    <cellStyle name="Įprastas 2 3 2 12 3" xfId="19879" xr:uid="{00000000-0005-0000-0000-0000D5170000}"/>
    <cellStyle name="Įprastas 2 3 2 13" xfId="3129" xr:uid="{00000000-0005-0000-0000-0000D6170000}"/>
    <cellStyle name="Įprastas 2 3 2 13 2" xfId="11038" xr:uid="{00000000-0005-0000-0000-0000D7170000}"/>
    <cellStyle name="Įprastas 2 3 2 13 3" xfId="19880" xr:uid="{00000000-0005-0000-0000-0000D8170000}"/>
    <cellStyle name="Įprastas 2 3 2 14" xfId="3131" xr:uid="{00000000-0005-0000-0000-0000D9170000}"/>
    <cellStyle name="Įprastas 2 3 2 14 2" xfId="11039" xr:uid="{00000000-0005-0000-0000-0000DA170000}"/>
    <cellStyle name="Įprastas 2 3 2 14 3" xfId="19881" xr:uid="{00000000-0005-0000-0000-0000DB170000}"/>
    <cellStyle name="Įprastas 2 3 2 15" xfId="3133" xr:uid="{00000000-0005-0000-0000-0000DC170000}"/>
    <cellStyle name="Įprastas 2 3 2 15 2" xfId="11040" xr:uid="{00000000-0005-0000-0000-0000DD170000}"/>
    <cellStyle name="Įprastas 2 3 2 15 3" xfId="19882" xr:uid="{00000000-0005-0000-0000-0000DE170000}"/>
    <cellStyle name="Įprastas 2 3 2 16" xfId="3136" xr:uid="{00000000-0005-0000-0000-0000DF170000}"/>
    <cellStyle name="Įprastas 2 3 2 16 2" xfId="11041" xr:uid="{00000000-0005-0000-0000-0000E0170000}"/>
    <cellStyle name="Įprastas 2 3 2 16 3" xfId="19883" xr:uid="{00000000-0005-0000-0000-0000E1170000}"/>
    <cellStyle name="Įprastas 2 3 2 17" xfId="3138" xr:uid="{00000000-0005-0000-0000-0000E2170000}"/>
    <cellStyle name="Įprastas 2 3 2 17 2" xfId="11042" xr:uid="{00000000-0005-0000-0000-0000E3170000}"/>
    <cellStyle name="Įprastas 2 3 2 17 3" xfId="19884" xr:uid="{00000000-0005-0000-0000-0000E4170000}"/>
    <cellStyle name="Įprastas 2 3 2 18" xfId="3335" xr:uid="{00000000-0005-0000-0000-0000E5170000}"/>
    <cellStyle name="Įprastas 2 3 2 18 2" xfId="11043" xr:uid="{00000000-0005-0000-0000-0000E6170000}"/>
    <cellStyle name="Įprastas 2 3 2 18 3" xfId="19885" xr:uid="{00000000-0005-0000-0000-0000E7170000}"/>
    <cellStyle name="Įprastas 2 3 2 19" xfId="3336" xr:uid="{00000000-0005-0000-0000-0000E8170000}"/>
    <cellStyle name="Įprastas 2 3 2 19 2" xfId="11044" xr:uid="{00000000-0005-0000-0000-0000E9170000}"/>
    <cellStyle name="Įprastas 2 3 2 19 3" xfId="19886" xr:uid="{00000000-0005-0000-0000-0000EA170000}"/>
    <cellStyle name="Įprastas 2 3 2 2" xfId="3337" xr:uid="{00000000-0005-0000-0000-0000EB170000}"/>
    <cellStyle name="Įprastas 2 3 2 2 10" xfId="3338" xr:uid="{00000000-0005-0000-0000-0000EC170000}"/>
    <cellStyle name="Įprastas 2 3 2 2 10 2" xfId="11045" xr:uid="{00000000-0005-0000-0000-0000ED170000}"/>
    <cellStyle name="Įprastas 2 3 2 2 10 3" xfId="19887" xr:uid="{00000000-0005-0000-0000-0000EE170000}"/>
    <cellStyle name="Įprastas 2 3 2 2 11" xfId="3339" xr:uid="{00000000-0005-0000-0000-0000EF170000}"/>
    <cellStyle name="Įprastas 2 3 2 2 11 2" xfId="11046" xr:uid="{00000000-0005-0000-0000-0000F0170000}"/>
    <cellStyle name="Įprastas 2 3 2 2 11 3" xfId="19888" xr:uid="{00000000-0005-0000-0000-0000F1170000}"/>
    <cellStyle name="Įprastas 2 3 2 2 12" xfId="3340" xr:uid="{00000000-0005-0000-0000-0000F2170000}"/>
    <cellStyle name="Įprastas 2 3 2 2 12 2" xfId="11047" xr:uid="{00000000-0005-0000-0000-0000F3170000}"/>
    <cellStyle name="Įprastas 2 3 2 2 12 3" xfId="19889" xr:uid="{00000000-0005-0000-0000-0000F4170000}"/>
    <cellStyle name="Įprastas 2 3 2 2 13" xfId="3341" xr:uid="{00000000-0005-0000-0000-0000F5170000}"/>
    <cellStyle name="Įprastas 2 3 2 2 13 2" xfId="11048" xr:uid="{00000000-0005-0000-0000-0000F6170000}"/>
    <cellStyle name="Įprastas 2 3 2 2 13 3" xfId="19890" xr:uid="{00000000-0005-0000-0000-0000F7170000}"/>
    <cellStyle name="Įprastas 2 3 2 2 14" xfId="3342" xr:uid="{00000000-0005-0000-0000-0000F8170000}"/>
    <cellStyle name="Įprastas 2 3 2 2 14 2" xfId="11049" xr:uid="{00000000-0005-0000-0000-0000F9170000}"/>
    <cellStyle name="Įprastas 2 3 2 2 14 3" xfId="19891" xr:uid="{00000000-0005-0000-0000-0000FA170000}"/>
    <cellStyle name="Įprastas 2 3 2 2 15" xfId="3343" xr:uid="{00000000-0005-0000-0000-0000FB170000}"/>
    <cellStyle name="Įprastas 2 3 2 2 15 2" xfId="11050" xr:uid="{00000000-0005-0000-0000-0000FC170000}"/>
    <cellStyle name="Įprastas 2 3 2 2 15 3" xfId="19892" xr:uid="{00000000-0005-0000-0000-0000FD170000}"/>
    <cellStyle name="Įprastas 2 3 2 2 16" xfId="3344" xr:uid="{00000000-0005-0000-0000-0000FE170000}"/>
    <cellStyle name="Įprastas 2 3 2 2 16 2" xfId="11051" xr:uid="{00000000-0005-0000-0000-0000FF170000}"/>
    <cellStyle name="Įprastas 2 3 2 2 16 3" xfId="19893" xr:uid="{00000000-0005-0000-0000-000000180000}"/>
    <cellStyle name="Įprastas 2 3 2 2 17" xfId="3345" xr:uid="{00000000-0005-0000-0000-000001180000}"/>
    <cellStyle name="Įprastas 2 3 2 2 17 2" xfId="11052" xr:uid="{00000000-0005-0000-0000-000002180000}"/>
    <cellStyle name="Įprastas 2 3 2 2 17 3" xfId="19894" xr:uid="{00000000-0005-0000-0000-000003180000}"/>
    <cellStyle name="Įprastas 2 3 2 2 18" xfId="8760" xr:uid="{00000000-0005-0000-0000-000004180000}"/>
    <cellStyle name="Įprastas 2 3 2 2 19" xfId="17203" xr:uid="{00000000-0005-0000-0000-000005180000}"/>
    <cellStyle name="Įprastas 2 3 2 2 2" xfId="3346" xr:uid="{00000000-0005-0000-0000-000006180000}"/>
    <cellStyle name="Įprastas 2 3 2 2 2 10" xfId="2069" xr:uid="{00000000-0005-0000-0000-000007180000}"/>
    <cellStyle name="Įprastas 2 3 2 2 2 10 2" xfId="11053" xr:uid="{00000000-0005-0000-0000-000008180000}"/>
    <cellStyle name="Įprastas 2 3 2 2 2 10 3" xfId="19895" xr:uid="{00000000-0005-0000-0000-000009180000}"/>
    <cellStyle name="Įprastas 2 3 2 2 2 11" xfId="2071" xr:uid="{00000000-0005-0000-0000-00000A180000}"/>
    <cellStyle name="Įprastas 2 3 2 2 2 11 2" xfId="11054" xr:uid="{00000000-0005-0000-0000-00000B180000}"/>
    <cellStyle name="Įprastas 2 3 2 2 2 11 3" xfId="19896" xr:uid="{00000000-0005-0000-0000-00000C180000}"/>
    <cellStyle name="Įprastas 2 3 2 2 2 12" xfId="2073" xr:uid="{00000000-0005-0000-0000-00000D180000}"/>
    <cellStyle name="Įprastas 2 3 2 2 2 12 2" xfId="11055" xr:uid="{00000000-0005-0000-0000-00000E180000}"/>
    <cellStyle name="Įprastas 2 3 2 2 2 12 3" xfId="19897" xr:uid="{00000000-0005-0000-0000-00000F180000}"/>
    <cellStyle name="Įprastas 2 3 2 2 2 13" xfId="2075" xr:uid="{00000000-0005-0000-0000-000010180000}"/>
    <cellStyle name="Įprastas 2 3 2 2 2 13 2" xfId="11056" xr:uid="{00000000-0005-0000-0000-000011180000}"/>
    <cellStyle name="Įprastas 2 3 2 2 2 13 3" xfId="19898" xr:uid="{00000000-0005-0000-0000-000012180000}"/>
    <cellStyle name="Įprastas 2 3 2 2 2 14" xfId="2077" xr:uid="{00000000-0005-0000-0000-000013180000}"/>
    <cellStyle name="Įprastas 2 3 2 2 2 14 2" xfId="11057" xr:uid="{00000000-0005-0000-0000-000014180000}"/>
    <cellStyle name="Įprastas 2 3 2 2 2 14 3" xfId="19899" xr:uid="{00000000-0005-0000-0000-000015180000}"/>
    <cellStyle name="Įprastas 2 3 2 2 2 15" xfId="3347" xr:uid="{00000000-0005-0000-0000-000016180000}"/>
    <cellStyle name="Įprastas 2 3 2 2 2 15 2" xfId="11058" xr:uid="{00000000-0005-0000-0000-000017180000}"/>
    <cellStyle name="Įprastas 2 3 2 2 2 15 3" xfId="19900" xr:uid="{00000000-0005-0000-0000-000018180000}"/>
    <cellStyle name="Įprastas 2 3 2 2 2 16" xfId="3348" xr:uid="{00000000-0005-0000-0000-000019180000}"/>
    <cellStyle name="Įprastas 2 3 2 2 2 16 2" xfId="11059" xr:uid="{00000000-0005-0000-0000-00001A180000}"/>
    <cellStyle name="Įprastas 2 3 2 2 2 16 3" xfId="19901" xr:uid="{00000000-0005-0000-0000-00001B180000}"/>
    <cellStyle name="Įprastas 2 3 2 2 2 17" xfId="8967" xr:uid="{00000000-0005-0000-0000-00001C180000}"/>
    <cellStyle name="Įprastas 2 3 2 2 2 18" xfId="17405" xr:uid="{00000000-0005-0000-0000-00001D180000}"/>
    <cellStyle name="Įprastas 2 3 2 2 2 2" xfId="1965" xr:uid="{00000000-0005-0000-0000-00001E180000}"/>
    <cellStyle name="Įprastas 2 3 2 2 2 2 2" xfId="11060" xr:uid="{00000000-0005-0000-0000-00001F180000}"/>
    <cellStyle name="Įprastas 2 3 2 2 2 2 3" xfId="17866" xr:uid="{00000000-0005-0000-0000-000020180000}"/>
    <cellStyle name="Įprastas 2 3 2 2 2 3" xfId="1969" xr:uid="{00000000-0005-0000-0000-000021180000}"/>
    <cellStyle name="Įprastas 2 3 2 2 2 3 2" xfId="11061" xr:uid="{00000000-0005-0000-0000-000022180000}"/>
    <cellStyle name="Įprastas 2 3 2 2 2 3 3" xfId="19902" xr:uid="{00000000-0005-0000-0000-000023180000}"/>
    <cellStyle name="Įprastas 2 3 2 2 2 4" xfId="1972" xr:uid="{00000000-0005-0000-0000-000024180000}"/>
    <cellStyle name="Įprastas 2 3 2 2 2 4 2" xfId="11062" xr:uid="{00000000-0005-0000-0000-000025180000}"/>
    <cellStyle name="Įprastas 2 3 2 2 2 4 3" xfId="19903" xr:uid="{00000000-0005-0000-0000-000026180000}"/>
    <cellStyle name="Įprastas 2 3 2 2 2 5" xfId="1975" xr:uid="{00000000-0005-0000-0000-000027180000}"/>
    <cellStyle name="Įprastas 2 3 2 2 2 5 2" xfId="11063" xr:uid="{00000000-0005-0000-0000-000028180000}"/>
    <cellStyle name="Įprastas 2 3 2 2 2 5 3" xfId="19904" xr:uid="{00000000-0005-0000-0000-000029180000}"/>
    <cellStyle name="Įprastas 2 3 2 2 2 6" xfId="1979" xr:uid="{00000000-0005-0000-0000-00002A180000}"/>
    <cellStyle name="Įprastas 2 3 2 2 2 6 2" xfId="11064" xr:uid="{00000000-0005-0000-0000-00002B180000}"/>
    <cellStyle name="Įprastas 2 3 2 2 2 6 3" xfId="19905" xr:uid="{00000000-0005-0000-0000-00002C180000}"/>
    <cellStyle name="Įprastas 2 3 2 2 2 7" xfId="1982" xr:uid="{00000000-0005-0000-0000-00002D180000}"/>
    <cellStyle name="Įprastas 2 3 2 2 2 7 2" xfId="11065" xr:uid="{00000000-0005-0000-0000-00002E180000}"/>
    <cellStyle name="Įprastas 2 3 2 2 2 7 3" xfId="19906" xr:uid="{00000000-0005-0000-0000-00002F180000}"/>
    <cellStyle name="Įprastas 2 3 2 2 2 8" xfId="1215" xr:uid="{00000000-0005-0000-0000-000030180000}"/>
    <cellStyle name="Įprastas 2 3 2 2 2 8 2" xfId="11066" xr:uid="{00000000-0005-0000-0000-000031180000}"/>
    <cellStyle name="Įprastas 2 3 2 2 2 8 3" xfId="19907" xr:uid="{00000000-0005-0000-0000-000032180000}"/>
    <cellStyle name="Įprastas 2 3 2 2 2 9" xfId="1220" xr:uid="{00000000-0005-0000-0000-000033180000}"/>
    <cellStyle name="Įprastas 2 3 2 2 2 9 2" xfId="11067" xr:uid="{00000000-0005-0000-0000-000034180000}"/>
    <cellStyle name="Įprastas 2 3 2 2 2 9 3" xfId="19908" xr:uid="{00000000-0005-0000-0000-000035180000}"/>
    <cellStyle name="Įprastas 2 3 2 2 3" xfId="3349" xr:uid="{00000000-0005-0000-0000-000036180000}"/>
    <cellStyle name="Įprastas 2 3 2 2 3 2" xfId="11068" xr:uid="{00000000-0005-0000-0000-000037180000}"/>
    <cellStyle name="Įprastas 2 3 2 2 3 3" xfId="17734" xr:uid="{00000000-0005-0000-0000-000038180000}"/>
    <cellStyle name="Įprastas 2 3 2 2 4" xfId="3350" xr:uid="{00000000-0005-0000-0000-000039180000}"/>
    <cellStyle name="Įprastas 2 3 2 2 4 2" xfId="11069" xr:uid="{00000000-0005-0000-0000-00003A180000}"/>
    <cellStyle name="Įprastas 2 3 2 2 4 3" xfId="19909" xr:uid="{00000000-0005-0000-0000-00003B180000}"/>
    <cellStyle name="Įprastas 2 3 2 2 5" xfId="3351" xr:uid="{00000000-0005-0000-0000-00003C180000}"/>
    <cellStyle name="Įprastas 2 3 2 2 5 2" xfId="11070" xr:uid="{00000000-0005-0000-0000-00003D180000}"/>
    <cellStyle name="Įprastas 2 3 2 2 5 3" xfId="19910" xr:uid="{00000000-0005-0000-0000-00003E180000}"/>
    <cellStyle name="Įprastas 2 3 2 2 6" xfId="3352" xr:uid="{00000000-0005-0000-0000-00003F180000}"/>
    <cellStyle name="Įprastas 2 3 2 2 6 2" xfId="11071" xr:uid="{00000000-0005-0000-0000-000040180000}"/>
    <cellStyle name="Įprastas 2 3 2 2 6 3" xfId="19911" xr:uid="{00000000-0005-0000-0000-000041180000}"/>
    <cellStyle name="Įprastas 2 3 2 2 7" xfId="3353" xr:uid="{00000000-0005-0000-0000-000042180000}"/>
    <cellStyle name="Įprastas 2 3 2 2 7 2" xfId="11072" xr:uid="{00000000-0005-0000-0000-000043180000}"/>
    <cellStyle name="Įprastas 2 3 2 2 7 3" xfId="19912" xr:uid="{00000000-0005-0000-0000-000044180000}"/>
    <cellStyle name="Įprastas 2 3 2 2 8" xfId="3354" xr:uid="{00000000-0005-0000-0000-000045180000}"/>
    <cellStyle name="Įprastas 2 3 2 2 8 2" xfId="11073" xr:uid="{00000000-0005-0000-0000-000046180000}"/>
    <cellStyle name="Įprastas 2 3 2 2 8 3" xfId="19913" xr:uid="{00000000-0005-0000-0000-000047180000}"/>
    <cellStyle name="Įprastas 2 3 2 2 9" xfId="3355" xr:uid="{00000000-0005-0000-0000-000048180000}"/>
    <cellStyle name="Įprastas 2 3 2 2 9 2" xfId="11074" xr:uid="{00000000-0005-0000-0000-000049180000}"/>
    <cellStyle name="Įprastas 2 3 2 2 9 3" xfId="19914" xr:uid="{00000000-0005-0000-0000-00004A180000}"/>
    <cellStyle name="Įprastas 2 3 2 20" xfId="3134" xr:uid="{00000000-0005-0000-0000-00004B180000}"/>
    <cellStyle name="Įprastas 2 3 2 21" xfId="8657" xr:uid="{00000000-0005-0000-0000-00004C180000}"/>
    <cellStyle name="Įprastas 2 3 2 22" xfId="17106" xr:uid="{00000000-0005-0000-0000-00004D180000}"/>
    <cellStyle name="Įprastas 2 3 2 3" xfId="3356" xr:uid="{00000000-0005-0000-0000-00004E180000}"/>
    <cellStyle name="Įprastas 2 3 2 3 10" xfId="3358" xr:uid="{00000000-0005-0000-0000-00004F180000}"/>
    <cellStyle name="Įprastas 2 3 2 3 10 2" xfId="11075" xr:uid="{00000000-0005-0000-0000-000050180000}"/>
    <cellStyle name="Įprastas 2 3 2 3 10 3" xfId="19915" xr:uid="{00000000-0005-0000-0000-000051180000}"/>
    <cellStyle name="Įprastas 2 3 2 3 11" xfId="3360" xr:uid="{00000000-0005-0000-0000-000052180000}"/>
    <cellStyle name="Įprastas 2 3 2 3 11 2" xfId="11076" xr:uid="{00000000-0005-0000-0000-000053180000}"/>
    <cellStyle name="Įprastas 2 3 2 3 11 3" xfId="19916" xr:uid="{00000000-0005-0000-0000-000054180000}"/>
    <cellStyle name="Įprastas 2 3 2 3 12" xfId="3362" xr:uid="{00000000-0005-0000-0000-000055180000}"/>
    <cellStyle name="Įprastas 2 3 2 3 12 2" xfId="11077" xr:uid="{00000000-0005-0000-0000-000056180000}"/>
    <cellStyle name="Įprastas 2 3 2 3 12 3" xfId="19917" xr:uid="{00000000-0005-0000-0000-000057180000}"/>
    <cellStyle name="Įprastas 2 3 2 3 13" xfId="3364" xr:uid="{00000000-0005-0000-0000-000058180000}"/>
    <cellStyle name="Įprastas 2 3 2 3 13 2" xfId="11078" xr:uid="{00000000-0005-0000-0000-000059180000}"/>
    <cellStyle name="Įprastas 2 3 2 3 13 3" xfId="19918" xr:uid="{00000000-0005-0000-0000-00005A180000}"/>
    <cellStyle name="Įprastas 2 3 2 3 14" xfId="3366" xr:uid="{00000000-0005-0000-0000-00005B180000}"/>
    <cellStyle name="Įprastas 2 3 2 3 14 2" xfId="11079" xr:uid="{00000000-0005-0000-0000-00005C180000}"/>
    <cellStyle name="Įprastas 2 3 2 3 14 3" xfId="19919" xr:uid="{00000000-0005-0000-0000-00005D180000}"/>
    <cellStyle name="Įprastas 2 3 2 3 15" xfId="3368" xr:uid="{00000000-0005-0000-0000-00005E180000}"/>
    <cellStyle name="Įprastas 2 3 2 3 15 2" xfId="11080" xr:uid="{00000000-0005-0000-0000-00005F180000}"/>
    <cellStyle name="Įprastas 2 3 2 3 15 3" xfId="19920" xr:uid="{00000000-0005-0000-0000-000060180000}"/>
    <cellStyle name="Įprastas 2 3 2 3 16" xfId="3370" xr:uid="{00000000-0005-0000-0000-000061180000}"/>
    <cellStyle name="Įprastas 2 3 2 3 16 2" xfId="11081" xr:uid="{00000000-0005-0000-0000-000062180000}"/>
    <cellStyle name="Įprastas 2 3 2 3 16 3" xfId="19921" xr:uid="{00000000-0005-0000-0000-000063180000}"/>
    <cellStyle name="Įprastas 2 3 2 3 17" xfId="8870" xr:uid="{00000000-0005-0000-0000-000064180000}"/>
    <cellStyle name="Įprastas 2 3 2 3 18" xfId="17308" xr:uid="{00000000-0005-0000-0000-000065180000}"/>
    <cellStyle name="Įprastas 2 3 2 3 2" xfId="1652" xr:uid="{00000000-0005-0000-0000-000066180000}"/>
    <cellStyle name="Įprastas 2 3 2 3 2 2" xfId="11082" xr:uid="{00000000-0005-0000-0000-000067180000}"/>
    <cellStyle name="Įprastas 2 3 2 3 2 3" xfId="17867" xr:uid="{00000000-0005-0000-0000-000068180000}"/>
    <cellStyle name="Įprastas 2 3 2 3 3" xfId="1655" xr:uid="{00000000-0005-0000-0000-000069180000}"/>
    <cellStyle name="Įprastas 2 3 2 3 3 2" xfId="11083" xr:uid="{00000000-0005-0000-0000-00006A180000}"/>
    <cellStyle name="Įprastas 2 3 2 3 3 3" xfId="19922" xr:uid="{00000000-0005-0000-0000-00006B180000}"/>
    <cellStyle name="Įprastas 2 3 2 3 4" xfId="1658" xr:uid="{00000000-0005-0000-0000-00006C180000}"/>
    <cellStyle name="Įprastas 2 3 2 3 4 2" xfId="11084" xr:uid="{00000000-0005-0000-0000-00006D180000}"/>
    <cellStyle name="Įprastas 2 3 2 3 4 3" xfId="19923" xr:uid="{00000000-0005-0000-0000-00006E180000}"/>
    <cellStyle name="Įprastas 2 3 2 3 5" xfId="1660" xr:uid="{00000000-0005-0000-0000-00006F180000}"/>
    <cellStyle name="Įprastas 2 3 2 3 5 2" xfId="11085" xr:uid="{00000000-0005-0000-0000-000070180000}"/>
    <cellStyle name="Įprastas 2 3 2 3 5 3" xfId="19924" xr:uid="{00000000-0005-0000-0000-000071180000}"/>
    <cellStyle name="Įprastas 2 3 2 3 6" xfId="3371" xr:uid="{00000000-0005-0000-0000-000072180000}"/>
    <cellStyle name="Įprastas 2 3 2 3 6 2" xfId="11086" xr:uid="{00000000-0005-0000-0000-000073180000}"/>
    <cellStyle name="Įprastas 2 3 2 3 6 3" xfId="19925" xr:uid="{00000000-0005-0000-0000-000074180000}"/>
    <cellStyle name="Įprastas 2 3 2 3 7" xfId="3372" xr:uid="{00000000-0005-0000-0000-000075180000}"/>
    <cellStyle name="Įprastas 2 3 2 3 7 2" xfId="11087" xr:uid="{00000000-0005-0000-0000-000076180000}"/>
    <cellStyle name="Įprastas 2 3 2 3 7 3" xfId="19926" xr:uid="{00000000-0005-0000-0000-000077180000}"/>
    <cellStyle name="Įprastas 2 3 2 3 8" xfId="3373" xr:uid="{00000000-0005-0000-0000-000078180000}"/>
    <cellStyle name="Įprastas 2 3 2 3 8 2" xfId="11088" xr:uid="{00000000-0005-0000-0000-000079180000}"/>
    <cellStyle name="Įprastas 2 3 2 3 8 3" xfId="19927" xr:uid="{00000000-0005-0000-0000-00007A180000}"/>
    <cellStyle name="Įprastas 2 3 2 3 9" xfId="3375" xr:uid="{00000000-0005-0000-0000-00007B180000}"/>
    <cellStyle name="Įprastas 2 3 2 3 9 2" xfId="11089" xr:uid="{00000000-0005-0000-0000-00007C180000}"/>
    <cellStyle name="Įprastas 2 3 2 3 9 3" xfId="19928" xr:uid="{00000000-0005-0000-0000-00007D180000}"/>
    <cellStyle name="Įprastas 2 3 2 4" xfId="3376" xr:uid="{00000000-0005-0000-0000-00007E180000}"/>
    <cellStyle name="Įprastas 2 3 2 4 10" xfId="708" xr:uid="{00000000-0005-0000-0000-00007F180000}"/>
    <cellStyle name="Įprastas 2 3 2 4 10 2" xfId="11090" xr:uid="{00000000-0005-0000-0000-000080180000}"/>
    <cellStyle name="Įprastas 2 3 2 4 10 3" xfId="19929" xr:uid="{00000000-0005-0000-0000-000081180000}"/>
    <cellStyle name="Įprastas 2 3 2 4 11" xfId="710" xr:uid="{00000000-0005-0000-0000-000082180000}"/>
    <cellStyle name="Įprastas 2 3 2 4 11 2" xfId="11091" xr:uid="{00000000-0005-0000-0000-000083180000}"/>
    <cellStyle name="Įprastas 2 3 2 4 11 3" xfId="19930" xr:uid="{00000000-0005-0000-0000-000084180000}"/>
    <cellStyle name="Įprastas 2 3 2 4 12" xfId="712" xr:uid="{00000000-0005-0000-0000-000085180000}"/>
    <cellStyle name="Įprastas 2 3 2 4 12 2" xfId="11092" xr:uid="{00000000-0005-0000-0000-000086180000}"/>
    <cellStyle name="Įprastas 2 3 2 4 12 3" xfId="19931" xr:uid="{00000000-0005-0000-0000-000087180000}"/>
    <cellStyle name="Įprastas 2 3 2 4 13" xfId="3377" xr:uid="{00000000-0005-0000-0000-000088180000}"/>
    <cellStyle name="Įprastas 2 3 2 4 13 2" xfId="11093" xr:uid="{00000000-0005-0000-0000-000089180000}"/>
    <cellStyle name="Įprastas 2 3 2 4 13 3" xfId="19932" xr:uid="{00000000-0005-0000-0000-00008A180000}"/>
    <cellStyle name="Įprastas 2 3 2 4 14" xfId="3378" xr:uid="{00000000-0005-0000-0000-00008B180000}"/>
    <cellStyle name="Įprastas 2 3 2 4 14 2" xfId="11094" xr:uid="{00000000-0005-0000-0000-00008C180000}"/>
    <cellStyle name="Įprastas 2 3 2 4 14 3" xfId="19933" xr:uid="{00000000-0005-0000-0000-00008D180000}"/>
    <cellStyle name="Įprastas 2 3 2 4 15" xfId="3379" xr:uid="{00000000-0005-0000-0000-00008E180000}"/>
    <cellStyle name="Įprastas 2 3 2 4 15 2" xfId="11095" xr:uid="{00000000-0005-0000-0000-00008F180000}"/>
    <cellStyle name="Įprastas 2 3 2 4 15 3" xfId="19934" xr:uid="{00000000-0005-0000-0000-000090180000}"/>
    <cellStyle name="Įprastas 2 3 2 4 16" xfId="3380" xr:uid="{00000000-0005-0000-0000-000091180000}"/>
    <cellStyle name="Įprastas 2 3 2 4 16 2" xfId="11096" xr:uid="{00000000-0005-0000-0000-000092180000}"/>
    <cellStyle name="Įprastas 2 3 2 4 16 3" xfId="19935" xr:uid="{00000000-0005-0000-0000-000093180000}"/>
    <cellStyle name="Įprastas 2 3 2 4 17" xfId="9073" xr:uid="{00000000-0005-0000-0000-000094180000}"/>
    <cellStyle name="Įprastas 2 3 2 4 18" xfId="17510" xr:uid="{00000000-0005-0000-0000-000095180000}"/>
    <cellStyle name="Įprastas 2 3 2 4 2" xfId="3382" xr:uid="{00000000-0005-0000-0000-000096180000}"/>
    <cellStyle name="Įprastas 2 3 2 4 2 2" xfId="11097" xr:uid="{00000000-0005-0000-0000-000097180000}"/>
    <cellStyle name="Įprastas 2 3 2 4 2 3" xfId="17868" xr:uid="{00000000-0005-0000-0000-000098180000}"/>
    <cellStyle name="Įprastas 2 3 2 4 3" xfId="3384" xr:uid="{00000000-0005-0000-0000-000099180000}"/>
    <cellStyle name="Įprastas 2 3 2 4 3 2" xfId="11098" xr:uid="{00000000-0005-0000-0000-00009A180000}"/>
    <cellStyle name="Įprastas 2 3 2 4 3 3" xfId="19936" xr:uid="{00000000-0005-0000-0000-00009B180000}"/>
    <cellStyle name="Įprastas 2 3 2 4 4" xfId="3385" xr:uid="{00000000-0005-0000-0000-00009C180000}"/>
    <cellStyle name="Įprastas 2 3 2 4 4 2" xfId="11099" xr:uid="{00000000-0005-0000-0000-00009D180000}"/>
    <cellStyle name="Įprastas 2 3 2 4 4 3" xfId="19937" xr:uid="{00000000-0005-0000-0000-00009E180000}"/>
    <cellStyle name="Įprastas 2 3 2 4 5" xfId="3386" xr:uid="{00000000-0005-0000-0000-00009F180000}"/>
    <cellStyle name="Įprastas 2 3 2 4 5 2" xfId="11100" xr:uid="{00000000-0005-0000-0000-0000A0180000}"/>
    <cellStyle name="Įprastas 2 3 2 4 5 3" xfId="19938" xr:uid="{00000000-0005-0000-0000-0000A1180000}"/>
    <cellStyle name="Įprastas 2 3 2 4 6" xfId="3387" xr:uid="{00000000-0005-0000-0000-0000A2180000}"/>
    <cellStyle name="Įprastas 2 3 2 4 6 2" xfId="11101" xr:uid="{00000000-0005-0000-0000-0000A3180000}"/>
    <cellStyle name="Įprastas 2 3 2 4 6 3" xfId="19939" xr:uid="{00000000-0005-0000-0000-0000A4180000}"/>
    <cellStyle name="Įprastas 2 3 2 4 7" xfId="3388" xr:uid="{00000000-0005-0000-0000-0000A5180000}"/>
    <cellStyle name="Įprastas 2 3 2 4 7 2" xfId="11102" xr:uid="{00000000-0005-0000-0000-0000A6180000}"/>
    <cellStyle name="Įprastas 2 3 2 4 7 3" xfId="19940" xr:uid="{00000000-0005-0000-0000-0000A7180000}"/>
    <cellStyle name="Įprastas 2 3 2 4 8" xfId="3389" xr:uid="{00000000-0005-0000-0000-0000A8180000}"/>
    <cellStyle name="Įprastas 2 3 2 4 8 2" xfId="11103" xr:uid="{00000000-0005-0000-0000-0000A9180000}"/>
    <cellStyle name="Įprastas 2 3 2 4 8 3" xfId="19941" xr:uid="{00000000-0005-0000-0000-0000AA180000}"/>
    <cellStyle name="Įprastas 2 3 2 4 9" xfId="3390" xr:uid="{00000000-0005-0000-0000-0000AB180000}"/>
    <cellStyle name="Įprastas 2 3 2 4 9 2" xfId="11104" xr:uid="{00000000-0005-0000-0000-0000AC180000}"/>
    <cellStyle name="Įprastas 2 3 2 4 9 3" xfId="19942" xr:uid="{00000000-0005-0000-0000-0000AD180000}"/>
    <cellStyle name="Įprastas 2 3 2 5" xfId="3391" xr:uid="{00000000-0005-0000-0000-0000AE180000}"/>
    <cellStyle name="Įprastas 2 3 2 5 2" xfId="11105" xr:uid="{00000000-0005-0000-0000-0000AF180000}"/>
    <cellStyle name="Įprastas 2 3 2 5 3" xfId="17637" xr:uid="{00000000-0005-0000-0000-0000B0180000}"/>
    <cellStyle name="Įprastas 2 3 2 6" xfId="2231" xr:uid="{00000000-0005-0000-0000-0000B1180000}"/>
    <cellStyle name="Įprastas 2 3 2 6 2" xfId="11106" xr:uid="{00000000-0005-0000-0000-0000B2180000}"/>
    <cellStyle name="Įprastas 2 3 2 6 3" xfId="19943" xr:uid="{00000000-0005-0000-0000-0000B3180000}"/>
    <cellStyle name="Įprastas 2 3 2 7" xfId="2261" xr:uid="{00000000-0005-0000-0000-0000B4180000}"/>
    <cellStyle name="Įprastas 2 3 2 7 2" xfId="11107" xr:uid="{00000000-0005-0000-0000-0000B5180000}"/>
    <cellStyle name="Įprastas 2 3 2 7 3" xfId="19944" xr:uid="{00000000-0005-0000-0000-0000B6180000}"/>
    <cellStyle name="Įprastas 2 3 2 8" xfId="2280" xr:uid="{00000000-0005-0000-0000-0000B7180000}"/>
    <cellStyle name="Įprastas 2 3 2 8 2" xfId="11108" xr:uid="{00000000-0005-0000-0000-0000B8180000}"/>
    <cellStyle name="Įprastas 2 3 2 8 3" xfId="19945" xr:uid="{00000000-0005-0000-0000-0000B9180000}"/>
    <cellStyle name="Įprastas 2 3 2 9" xfId="2297" xr:uid="{00000000-0005-0000-0000-0000BA180000}"/>
    <cellStyle name="Įprastas 2 3 2 9 2" xfId="11109" xr:uid="{00000000-0005-0000-0000-0000BB180000}"/>
    <cellStyle name="Įprastas 2 3 2 9 3" xfId="19946" xr:uid="{00000000-0005-0000-0000-0000BC180000}"/>
    <cellStyle name="Įprastas 2 3 20" xfId="3327" xr:uid="{00000000-0005-0000-0000-0000BD180000}"/>
    <cellStyle name="Įprastas 2 3 20 2" xfId="11110" xr:uid="{00000000-0005-0000-0000-0000BE180000}"/>
    <cellStyle name="Įprastas 2 3 20 3" xfId="19947" xr:uid="{00000000-0005-0000-0000-0000BF180000}"/>
    <cellStyle name="Įprastas 2 3 21" xfId="3329" xr:uid="{00000000-0005-0000-0000-0000C0180000}"/>
    <cellStyle name="Įprastas 2 3 22" xfId="8612" xr:uid="{00000000-0005-0000-0000-0000C1180000}"/>
    <cellStyle name="Įprastas 2 3 23" xfId="17063" xr:uid="{00000000-0005-0000-0000-0000C2180000}"/>
    <cellStyle name="Įprastas 2 3 3" xfId="3392" xr:uid="{00000000-0005-0000-0000-0000C3180000}"/>
    <cellStyle name="Įprastas 2 3 3 10" xfId="2213" xr:uid="{00000000-0005-0000-0000-0000C4180000}"/>
    <cellStyle name="Įprastas 2 3 3 10 2" xfId="11111" xr:uid="{00000000-0005-0000-0000-0000C5180000}"/>
    <cellStyle name="Įprastas 2 3 3 10 3" xfId="19948" xr:uid="{00000000-0005-0000-0000-0000C6180000}"/>
    <cellStyle name="Įprastas 2 3 3 11" xfId="2419" xr:uid="{00000000-0005-0000-0000-0000C7180000}"/>
    <cellStyle name="Įprastas 2 3 3 11 2" xfId="11112" xr:uid="{00000000-0005-0000-0000-0000C8180000}"/>
    <cellStyle name="Įprastas 2 3 3 11 3" xfId="19949" xr:uid="{00000000-0005-0000-0000-0000C9180000}"/>
    <cellStyle name="Įprastas 2 3 3 12" xfId="3151" xr:uid="{00000000-0005-0000-0000-0000CA180000}"/>
    <cellStyle name="Įprastas 2 3 3 12 2" xfId="11113" xr:uid="{00000000-0005-0000-0000-0000CB180000}"/>
    <cellStyle name="Įprastas 2 3 3 12 3" xfId="19950" xr:uid="{00000000-0005-0000-0000-0000CC180000}"/>
    <cellStyle name="Įprastas 2 3 3 13" xfId="3156" xr:uid="{00000000-0005-0000-0000-0000CD180000}"/>
    <cellStyle name="Įprastas 2 3 3 13 2" xfId="11114" xr:uid="{00000000-0005-0000-0000-0000CE180000}"/>
    <cellStyle name="Įprastas 2 3 3 13 3" xfId="19951" xr:uid="{00000000-0005-0000-0000-0000CF180000}"/>
    <cellStyle name="Įprastas 2 3 3 14" xfId="3161" xr:uid="{00000000-0005-0000-0000-0000D0180000}"/>
    <cellStyle name="Įprastas 2 3 3 14 2" xfId="11115" xr:uid="{00000000-0005-0000-0000-0000D1180000}"/>
    <cellStyle name="Įprastas 2 3 3 14 3" xfId="19952" xr:uid="{00000000-0005-0000-0000-0000D2180000}"/>
    <cellStyle name="Įprastas 2 3 3 15" xfId="3163" xr:uid="{00000000-0005-0000-0000-0000D3180000}"/>
    <cellStyle name="Įprastas 2 3 3 15 2" xfId="11116" xr:uid="{00000000-0005-0000-0000-0000D4180000}"/>
    <cellStyle name="Įprastas 2 3 3 15 3" xfId="19953" xr:uid="{00000000-0005-0000-0000-0000D5180000}"/>
    <cellStyle name="Įprastas 2 3 3 16" xfId="3168" xr:uid="{00000000-0005-0000-0000-0000D6180000}"/>
    <cellStyle name="Įprastas 2 3 3 16 2" xfId="11117" xr:uid="{00000000-0005-0000-0000-0000D7180000}"/>
    <cellStyle name="Įprastas 2 3 3 16 3" xfId="19954" xr:uid="{00000000-0005-0000-0000-0000D8180000}"/>
    <cellStyle name="Įprastas 2 3 3 17" xfId="3173" xr:uid="{00000000-0005-0000-0000-0000D9180000}"/>
    <cellStyle name="Įprastas 2 3 3 17 2" xfId="11118" xr:uid="{00000000-0005-0000-0000-0000DA180000}"/>
    <cellStyle name="Įprastas 2 3 3 17 3" xfId="19955" xr:uid="{00000000-0005-0000-0000-0000DB180000}"/>
    <cellStyle name="Įprastas 2 3 3 18" xfId="8717" xr:uid="{00000000-0005-0000-0000-0000DC180000}"/>
    <cellStyle name="Įprastas 2 3 3 19" xfId="17160" xr:uid="{00000000-0005-0000-0000-0000DD180000}"/>
    <cellStyle name="Įprastas 2 3 3 2" xfId="1732" xr:uid="{00000000-0005-0000-0000-0000DE180000}"/>
    <cellStyle name="Įprastas 2 3 3 2 10" xfId="3393" xr:uid="{00000000-0005-0000-0000-0000DF180000}"/>
    <cellStyle name="Įprastas 2 3 3 2 10 2" xfId="11119" xr:uid="{00000000-0005-0000-0000-0000E0180000}"/>
    <cellStyle name="Įprastas 2 3 3 2 10 3" xfId="19956" xr:uid="{00000000-0005-0000-0000-0000E1180000}"/>
    <cellStyle name="Įprastas 2 3 3 2 11" xfId="3394" xr:uid="{00000000-0005-0000-0000-0000E2180000}"/>
    <cellStyle name="Įprastas 2 3 3 2 11 2" xfId="11120" xr:uid="{00000000-0005-0000-0000-0000E3180000}"/>
    <cellStyle name="Įprastas 2 3 3 2 11 3" xfId="19957" xr:uid="{00000000-0005-0000-0000-0000E4180000}"/>
    <cellStyle name="Įprastas 2 3 3 2 12" xfId="3395" xr:uid="{00000000-0005-0000-0000-0000E5180000}"/>
    <cellStyle name="Įprastas 2 3 3 2 12 2" xfId="11121" xr:uid="{00000000-0005-0000-0000-0000E6180000}"/>
    <cellStyle name="Įprastas 2 3 3 2 12 3" xfId="19958" xr:uid="{00000000-0005-0000-0000-0000E7180000}"/>
    <cellStyle name="Įprastas 2 3 3 2 13" xfId="2560" xr:uid="{00000000-0005-0000-0000-0000E8180000}"/>
    <cellStyle name="Įprastas 2 3 3 2 13 2" xfId="11122" xr:uid="{00000000-0005-0000-0000-0000E9180000}"/>
    <cellStyle name="Įprastas 2 3 3 2 13 3" xfId="19959" xr:uid="{00000000-0005-0000-0000-0000EA180000}"/>
    <cellStyle name="Įprastas 2 3 3 2 14" xfId="2890" xr:uid="{00000000-0005-0000-0000-0000EB180000}"/>
    <cellStyle name="Įprastas 2 3 3 2 14 2" xfId="11123" xr:uid="{00000000-0005-0000-0000-0000EC180000}"/>
    <cellStyle name="Įprastas 2 3 3 2 14 3" xfId="19960" xr:uid="{00000000-0005-0000-0000-0000ED180000}"/>
    <cellStyle name="Įprastas 2 3 3 2 15" xfId="3030" xr:uid="{00000000-0005-0000-0000-0000EE180000}"/>
    <cellStyle name="Įprastas 2 3 3 2 15 2" xfId="11124" xr:uid="{00000000-0005-0000-0000-0000EF180000}"/>
    <cellStyle name="Įprastas 2 3 3 2 15 3" xfId="19961" xr:uid="{00000000-0005-0000-0000-0000F0180000}"/>
    <cellStyle name="Įprastas 2 3 3 2 16" xfId="1645" xr:uid="{00000000-0005-0000-0000-0000F1180000}"/>
    <cellStyle name="Įprastas 2 3 3 2 16 2" xfId="11125" xr:uid="{00000000-0005-0000-0000-0000F2180000}"/>
    <cellStyle name="Įprastas 2 3 3 2 16 3" xfId="19962" xr:uid="{00000000-0005-0000-0000-0000F3180000}"/>
    <cellStyle name="Įprastas 2 3 3 2 17" xfId="8924" xr:uid="{00000000-0005-0000-0000-0000F4180000}"/>
    <cellStyle name="Įprastas 2 3 3 2 18" xfId="17362" xr:uid="{00000000-0005-0000-0000-0000F5180000}"/>
    <cellStyle name="Įprastas 2 3 3 2 2" xfId="3397" xr:uid="{00000000-0005-0000-0000-0000F6180000}"/>
    <cellStyle name="Įprastas 2 3 3 2 2 2" xfId="11126" xr:uid="{00000000-0005-0000-0000-0000F7180000}"/>
    <cellStyle name="Įprastas 2 3 3 2 2 3" xfId="17869" xr:uid="{00000000-0005-0000-0000-0000F8180000}"/>
    <cellStyle name="Įprastas 2 3 3 2 3" xfId="3399" xr:uid="{00000000-0005-0000-0000-0000F9180000}"/>
    <cellStyle name="Įprastas 2 3 3 2 3 2" xfId="11127" xr:uid="{00000000-0005-0000-0000-0000FA180000}"/>
    <cellStyle name="Įprastas 2 3 3 2 3 3" xfId="19963" xr:uid="{00000000-0005-0000-0000-0000FB180000}"/>
    <cellStyle name="Įprastas 2 3 3 2 4" xfId="3401" xr:uid="{00000000-0005-0000-0000-0000FC180000}"/>
    <cellStyle name="Įprastas 2 3 3 2 4 2" xfId="11128" xr:uid="{00000000-0005-0000-0000-0000FD180000}"/>
    <cellStyle name="Įprastas 2 3 3 2 4 3" xfId="19964" xr:uid="{00000000-0005-0000-0000-0000FE180000}"/>
    <cellStyle name="Įprastas 2 3 3 2 5" xfId="3403" xr:uid="{00000000-0005-0000-0000-0000FF180000}"/>
    <cellStyle name="Įprastas 2 3 3 2 5 2" xfId="11129" xr:uid="{00000000-0005-0000-0000-000000190000}"/>
    <cellStyle name="Įprastas 2 3 3 2 5 3" xfId="19965" xr:uid="{00000000-0005-0000-0000-000001190000}"/>
    <cellStyle name="Įprastas 2 3 3 2 6" xfId="3405" xr:uid="{00000000-0005-0000-0000-000002190000}"/>
    <cellStyle name="Įprastas 2 3 3 2 6 2" xfId="11130" xr:uid="{00000000-0005-0000-0000-000003190000}"/>
    <cellStyle name="Įprastas 2 3 3 2 6 3" xfId="19966" xr:uid="{00000000-0005-0000-0000-000004190000}"/>
    <cellStyle name="Įprastas 2 3 3 2 7" xfId="3406" xr:uid="{00000000-0005-0000-0000-000005190000}"/>
    <cellStyle name="Įprastas 2 3 3 2 7 2" xfId="11131" xr:uid="{00000000-0005-0000-0000-000006190000}"/>
    <cellStyle name="Įprastas 2 3 3 2 7 3" xfId="19967" xr:uid="{00000000-0005-0000-0000-000007190000}"/>
    <cellStyle name="Įprastas 2 3 3 2 8" xfId="3407" xr:uid="{00000000-0005-0000-0000-000008190000}"/>
    <cellStyle name="Įprastas 2 3 3 2 8 2" xfId="11132" xr:uid="{00000000-0005-0000-0000-000009190000}"/>
    <cellStyle name="Įprastas 2 3 3 2 8 3" xfId="19968" xr:uid="{00000000-0005-0000-0000-00000A190000}"/>
    <cellStyle name="Įprastas 2 3 3 2 9" xfId="3408" xr:uid="{00000000-0005-0000-0000-00000B190000}"/>
    <cellStyle name="Įprastas 2 3 3 2 9 2" xfId="11133" xr:uid="{00000000-0005-0000-0000-00000C190000}"/>
    <cellStyle name="Įprastas 2 3 3 2 9 3" xfId="19969" xr:uid="{00000000-0005-0000-0000-00000D190000}"/>
    <cellStyle name="Įprastas 2 3 3 3" xfId="1735" xr:uid="{00000000-0005-0000-0000-00000E190000}"/>
    <cellStyle name="Įprastas 2 3 3 3 2" xfId="11134" xr:uid="{00000000-0005-0000-0000-00000F190000}"/>
    <cellStyle name="Įprastas 2 3 3 3 3" xfId="17691" xr:uid="{00000000-0005-0000-0000-000010190000}"/>
    <cellStyle name="Įprastas 2 3 3 4" xfId="1738" xr:uid="{00000000-0005-0000-0000-000011190000}"/>
    <cellStyle name="Įprastas 2 3 3 4 2" xfId="11135" xr:uid="{00000000-0005-0000-0000-000012190000}"/>
    <cellStyle name="Įprastas 2 3 3 4 3" xfId="19970" xr:uid="{00000000-0005-0000-0000-000013190000}"/>
    <cellStyle name="Įprastas 2 3 3 5" xfId="1741" xr:uid="{00000000-0005-0000-0000-000014190000}"/>
    <cellStyle name="Įprastas 2 3 3 5 2" xfId="11136" xr:uid="{00000000-0005-0000-0000-000015190000}"/>
    <cellStyle name="Įprastas 2 3 3 5 3" xfId="19971" xr:uid="{00000000-0005-0000-0000-000016190000}"/>
    <cellStyle name="Įprastas 2 3 3 6" xfId="2327" xr:uid="{00000000-0005-0000-0000-000017190000}"/>
    <cellStyle name="Įprastas 2 3 3 6 2" xfId="11137" xr:uid="{00000000-0005-0000-0000-000018190000}"/>
    <cellStyle name="Įprastas 2 3 3 6 3" xfId="19972" xr:uid="{00000000-0005-0000-0000-000019190000}"/>
    <cellStyle name="Įprastas 2 3 3 7" xfId="2345" xr:uid="{00000000-0005-0000-0000-00001A190000}"/>
    <cellStyle name="Įprastas 2 3 3 7 2" xfId="11138" xr:uid="{00000000-0005-0000-0000-00001B190000}"/>
    <cellStyle name="Įprastas 2 3 3 7 3" xfId="19973" xr:uid="{00000000-0005-0000-0000-00001C190000}"/>
    <cellStyle name="Įprastas 2 3 3 8" xfId="2347" xr:uid="{00000000-0005-0000-0000-00001D190000}"/>
    <cellStyle name="Įprastas 2 3 3 8 2" xfId="11139" xr:uid="{00000000-0005-0000-0000-00001E190000}"/>
    <cellStyle name="Įprastas 2 3 3 8 3" xfId="19974" xr:uid="{00000000-0005-0000-0000-00001F190000}"/>
    <cellStyle name="Įprastas 2 3 3 9" xfId="2349" xr:uid="{00000000-0005-0000-0000-000020190000}"/>
    <cellStyle name="Įprastas 2 3 3 9 2" xfId="11140" xr:uid="{00000000-0005-0000-0000-000021190000}"/>
    <cellStyle name="Įprastas 2 3 3 9 3" xfId="19975" xr:uid="{00000000-0005-0000-0000-000022190000}"/>
    <cellStyle name="Įprastas 2 3 4" xfId="3409" xr:uid="{00000000-0005-0000-0000-000023190000}"/>
    <cellStyle name="Įprastas 2 3 4 10" xfId="3410" xr:uid="{00000000-0005-0000-0000-000024190000}"/>
    <cellStyle name="Įprastas 2 3 4 10 2" xfId="11141" xr:uid="{00000000-0005-0000-0000-000025190000}"/>
    <cellStyle name="Įprastas 2 3 4 10 3" xfId="19976" xr:uid="{00000000-0005-0000-0000-000026190000}"/>
    <cellStyle name="Įprastas 2 3 4 11" xfId="3413" xr:uid="{00000000-0005-0000-0000-000027190000}"/>
    <cellStyle name="Įprastas 2 3 4 11 2" xfId="11142" xr:uid="{00000000-0005-0000-0000-000028190000}"/>
    <cellStyle name="Įprastas 2 3 4 11 3" xfId="19977" xr:uid="{00000000-0005-0000-0000-000029190000}"/>
    <cellStyle name="Įprastas 2 3 4 12" xfId="3416" xr:uid="{00000000-0005-0000-0000-00002A190000}"/>
    <cellStyle name="Įprastas 2 3 4 12 2" xfId="11143" xr:uid="{00000000-0005-0000-0000-00002B190000}"/>
    <cellStyle name="Įprastas 2 3 4 12 3" xfId="19978" xr:uid="{00000000-0005-0000-0000-00002C190000}"/>
    <cellStyle name="Įprastas 2 3 4 13" xfId="3419" xr:uid="{00000000-0005-0000-0000-00002D190000}"/>
    <cellStyle name="Įprastas 2 3 4 13 2" xfId="11144" xr:uid="{00000000-0005-0000-0000-00002E190000}"/>
    <cellStyle name="Įprastas 2 3 4 13 3" xfId="19979" xr:uid="{00000000-0005-0000-0000-00002F190000}"/>
    <cellStyle name="Įprastas 2 3 4 14" xfId="3422" xr:uid="{00000000-0005-0000-0000-000030190000}"/>
    <cellStyle name="Įprastas 2 3 4 14 2" xfId="11145" xr:uid="{00000000-0005-0000-0000-000031190000}"/>
    <cellStyle name="Įprastas 2 3 4 14 3" xfId="19980" xr:uid="{00000000-0005-0000-0000-000032190000}"/>
    <cellStyle name="Įprastas 2 3 4 15" xfId="3425" xr:uid="{00000000-0005-0000-0000-000033190000}"/>
    <cellStyle name="Įprastas 2 3 4 15 2" xfId="11146" xr:uid="{00000000-0005-0000-0000-000034190000}"/>
    <cellStyle name="Įprastas 2 3 4 15 3" xfId="19981" xr:uid="{00000000-0005-0000-0000-000035190000}"/>
    <cellStyle name="Įprastas 2 3 4 16" xfId="3428" xr:uid="{00000000-0005-0000-0000-000036190000}"/>
    <cellStyle name="Įprastas 2 3 4 16 2" xfId="11147" xr:uid="{00000000-0005-0000-0000-000037190000}"/>
    <cellStyle name="Įprastas 2 3 4 16 3" xfId="19982" xr:uid="{00000000-0005-0000-0000-000038190000}"/>
    <cellStyle name="Įprastas 2 3 4 17" xfId="8827" xr:uid="{00000000-0005-0000-0000-000039190000}"/>
    <cellStyle name="Įprastas 2 3 4 18" xfId="17265" xr:uid="{00000000-0005-0000-0000-00003A190000}"/>
    <cellStyle name="Įprastas 2 3 4 2" xfId="3430" xr:uid="{00000000-0005-0000-0000-00003B190000}"/>
    <cellStyle name="Įprastas 2 3 4 2 2" xfId="11148" xr:uid="{00000000-0005-0000-0000-00003C190000}"/>
    <cellStyle name="Įprastas 2 3 4 2 3" xfId="17870" xr:uid="{00000000-0005-0000-0000-00003D190000}"/>
    <cellStyle name="Įprastas 2 3 4 3" xfId="3431" xr:uid="{00000000-0005-0000-0000-00003E190000}"/>
    <cellStyle name="Įprastas 2 3 4 3 2" xfId="11149" xr:uid="{00000000-0005-0000-0000-00003F190000}"/>
    <cellStyle name="Įprastas 2 3 4 3 3" xfId="19983" xr:uid="{00000000-0005-0000-0000-000040190000}"/>
    <cellStyle name="Įprastas 2 3 4 4" xfId="3432" xr:uid="{00000000-0005-0000-0000-000041190000}"/>
    <cellStyle name="Įprastas 2 3 4 4 2" xfId="11150" xr:uid="{00000000-0005-0000-0000-000042190000}"/>
    <cellStyle name="Įprastas 2 3 4 4 3" xfId="19984" xr:uid="{00000000-0005-0000-0000-000043190000}"/>
    <cellStyle name="Įprastas 2 3 4 5" xfId="3433" xr:uid="{00000000-0005-0000-0000-000044190000}"/>
    <cellStyle name="Įprastas 2 3 4 5 2" xfId="11151" xr:uid="{00000000-0005-0000-0000-000045190000}"/>
    <cellStyle name="Įprastas 2 3 4 5 3" xfId="19985" xr:uid="{00000000-0005-0000-0000-000046190000}"/>
    <cellStyle name="Įprastas 2 3 4 6" xfId="2374" xr:uid="{00000000-0005-0000-0000-000047190000}"/>
    <cellStyle name="Įprastas 2 3 4 6 2" xfId="11152" xr:uid="{00000000-0005-0000-0000-000048190000}"/>
    <cellStyle name="Įprastas 2 3 4 6 3" xfId="19986" xr:uid="{00000000-0005-0000-0000-000049190000}"/>
    <cellStyle name="Įprastas 2 3 4 7" xfId="2376" xr:uid="{00000000-0005-0000-0000-00004A190000}"/>
    <cellStyle name="Įprastas 2 3 4 7 2" xfId="11153" xr:uid="{00000000-0005-0000-0000-00004B190000}"/>
    <cellStyle name="Įprastas 2 3 4 7 3" xfId="19987" xr:uid="{00000000-0005-0000-0000-00004C190000}"/>
    <cellStyle name="Įprastas 2 3 4 8" xfId="2378" xr:uid="{00000000-0005-0000-0000-00004D190000}"/>
    <cellStyle name="Įprastas 2 3 4 8 2" xfId="11154" xr:uid="{00000000-0005-0000-0000-00004E190000}"/>
    <cellStyle name="Įprastas 2 3 4 8 3" xfId="19988" xr:uid="{00000000-0005-0000-0000-00004F190000}"/>
    <cellStyle name="Įprastas 2 3 4 9" xfId="694" xr:uid="{00000000-0005-0000-0000-000050190000}"/>
    <cellStyle name="Įprastas 2 3 4 9 2" xfId="11155" xr:uid="{00000000-0005-0000-0000-000051190000}"/>
    <cellStyle name="Įprastas 2 3 4 9 3" xfId="19989" xr:uid="{00000000-0005-0000-0000-000052190000}"/>
    <cellStyle name="Įprastas 2 3 5" xfId="3434" xr:uid="{00000000-0005-0000-0000-000053190000}"/>
    <cellStyle name="Įprastas 2 3 5 10" xfId="3435" xr:uid="{00000000-0005-0000-0000-000054190000}"/>
    <cellStyle name="Įprastas 2 3 5 10 2" xfId="11156" xr:uid="{00000000-0005-0000-0000-000055190000}"/>
    <cellStyle name="Įprastas 2 3 5 10 3" xfId="19990" xr:uid="{00000000-0005-0000-0000-000056190000}"/>
    <cellStyle name="Įprastas 2 3 5 11" xfId="3436" xr:uid="{00000000-0005-0000-0000-000057190000}"/>
    <cellStyle name="Įprastas 2 3 5 11 2" xfId="11157" xr:uid="{00000000-0005-0000-0000-000058190000}"/>
    <cellStyle name="Įprastas 2 3 5 11 3" xfId="19991" xr:uid="{00000000-0005-0000-0000-000059190000}"/>
    <cellStyle name="Įprastas 2 3 5 12" xfId="3437" xr:uid="{00000000-0005-0000-0000-00005A190000}"/>
    <cellStyle name="Įprastas 2 3 5 12 2" xfId="11158" xr:uid="{00000000-0005-0000-0000-00005B190000}"/>
    <cellStyle name="Įprastas 2 3 5 12 3" xfId="19992" xr:uid="{00000000-0005-0000-0000-00005C190000}"/>
    <cellStyle name="Įprastas 2 3 5 13" xfId="3438" xr:uid="{00000000-0005-0000-0000-00005D190000}"/>
    <cellStyle name="Įprastas 2 3 5 13 2" xfId="11159" xr:uid="{00000000-0005-0000-0000-00005E190000}"/>
    <cellStyle name="Įprastas 2 3 5 13 3" xfId="19993" xr:uid="{00000000-0005-0000-0000-00005F190000}"/>
    <cellStyle name="Įprastas 2 3 5 14" xfId="3439" xr:uid="{00000000-0005-0000-0000-000060190000}"/>
    <cellStyle name="Įprastas 2 3 5 14 2" xfId="11160" xr:uid="{00000000-0005-0000-0000-000061190000}"/>
    <cellStyle name="Įprastas 2 3 5 14 3" xfId="19994" xr:uid="{00000000-0005-0000-0000-000062190000}"/>
    <cellStyle name="Įprastas 2 3 5 15" xfId="3440" xr:uid="{00000000-0005-0000-0000-000063190000}"/>
    <cellStyle name="Įprastas 2 3 5 15 2" xfId="11161" xr:uid="{00000000-0005-0000-0000-000064190000}"/>
    <cellStyle name="Įprastas 2 3 5 15 3" xfId="19995" xr:uid="{00000000-0005-0000-0000-000065190000}"/>
    <cellStyle name="Įprastas 2 3 5 16" xfId="3441" xr:uid="{00000000-0005-0000-0000-000066190000}"/>
    <cellStyle name="Įprastas 2 3 5 16 2" xfId="11162" xr:uid="{00000000-0005-0000-0000-000067190000}"/>
    <cellStyle name="Įprastas 2 3 5 16 3" xfId="19996" xr:uid="{00000000-0005-0000-0000-000068190000}"/>
    <cellStyle name="Įprastas 2 3 5 17" xfId="9030" xr:uid="{00000000-0005-0000-0000-000069190000}"/>
    <cellStyle name="Įprastas 2 3 5 18" xfId="17467" xr:uid="{00000000-0005-0000-0000-00006A190000}"/>
    <cellStyle name="Įprastas 2 3 5 2" xfId="3442" xr:uid="{00000000-0005-0000-0000-00006B190000}"/>
    <cellStyle name="Įprastas 2 3 5 2 2" xfId="11163" xr:uid="{00000000-0005-0000-0000-00006C190000}"/>
    <cellStyle name="Įprastas 2 3 5 2 3" xfId="17871" xr:uid="{00000000-0005-0000-0000-00006D190000}"/>
    <cellStyle name="Įprastas 2 3 5 3" xfId="3066" xr:uid="{00000000-0005-0000-0000-00006E190000}"/>
    <cellStyle name="Įprastas 2 3 5 3 2" xfId="11164" xr:uid="{00000000-0005-0000-0000-00006F190000}"/>
    <cellStyle name="Įprastas 2 3 5 3 3" xfId="19997" xr:uid="{00000000-0005-0000-0000-000070190000}"/>
    <cellStyle name="Įprastas 2 3 5 4" xfId="3068" xr:uid="{00000000-0005-0000-0000-000071190000}"/>
    <cellStyle name="Įprastas 2 3 5 4 2" xfId="11165" xr:uid="{00000000-0005-0000-0000-000072190000}"/>
    <cellStyle name="Įprastas 2 3 5 4 3" xfId="19998" xr:uid="{00000000-0005-0000-0000-000073190000}"/>
    <cellStyle name="Įprastas 2 3 5 5" xfId="3070" xr:uid="{00000000-0005-0000-0000-000074190000}"/>
    <cellStyle name="Įprastas 2 3 5 5 2" xfId="11166" xr:uid="{00000000-0005-0000-0000-000075190000}"/>
    <cellStyle name="Įprastas 2 3 5 5 3" xfId="19999" xr:uid="{00000000-0005-0000-0000-000076190000}"/>
    <cellStyle name="Įprastas 2 3 5 6" xfId="2390" xr:uid="{00000000-0005-0000-0000-000077190000}"/>
    <cellStyle name="Įprastas 2 3 5 6 2" xfId="11167" xr:uid="{00000000-0005-0000-0000-000078190000}"/>
    <cellStyle name="Įprastas 2 3 5 6 3" xfId="20000" xr:uid="{00000000-0005-0000-0000-000079190000}"/>
    <cellStyle name="Įprastas 2 3 5 7" xfId="2393" xr:uid="{00000000-0005-0000-0000-00007A190000}"/>
    <cellStyle name="Įprastas 2 3 5 7 2" xfId="11168" xr:uid="{00000000-0005-0000-0000-00007B190000}"/>
    <cellStyle name="Įprastas 2 3 5 7 3" xfId="20001" xr:uid="{00000000-0005-0000-0000-00007C190000}"/>
    <cellStyle name="Įprastas 2 3 5 8" xfId="2396" xr:uid="{00000000-0005-0000-0000-00007D190000}"/>
    <cellStyle name="Įprastas 2 3 5 8 2" xfId="11169" xr:uid="{00000000-0005-0000-0000-00007E190000}"/>
    <cellStyle name="Įprastas 2 3 5 8 3" xfId="20002" xr:uid="{00000000-0005-0000-0000-00007F190000}"/>
    <cellStyle name="Įprastas 2 3 5 9" xfId="2399" xr:uid="{00000000-0005-0000-0000-000080190000}"/>
    <cellStyle name="Įprastas 2 3 5 9 2" xfId="11170" xr:uid="{00000000-0005-0000-0000-000081190000}"/>
    <cellStyle name="Įprastas 2 3 5 9 3" xfId="20003" xr:uid="{00000000-0005-0000-0000-000082190000}"/>
    <cellStyle name="Įprastas 2 3 6" xfId="3443" xr:uid="{00000000-0005-0000-0000-000083190000}"/>
    <cellStyle name="Įprastas 2 3 6 2" xfId="11171" xr:uid="{00000000-0005-0000-0000-000084190000}"/>
    <cellStyle name="Įprastas 2 3 6 3" xfId="17594" xr:uid="{00000000-0005-0000-0000-000085190000}"/>
    <cellStyle name="Įprastas 2 3 7" xfId="3444" xr:uid="{00000000-0005-0000-0000-000086190000}"/>
    <cellStyle name="Įprastas 2 3 7 2" xfId="11172" xr:uid="{00000000-0005-0000-0000-000087190000}"/>
    <cellStyle name="Įprastas 2 3 7 3" xfId="20004" xr:uid="{00000000-0005-0000-0000-000088190000}"/>
    <cellStyle name="Įprastas 2 3 8" xfId="3381" xr:uid="{00000000-0005-0000-0000-000089190000}"/>
    <cellStyle name="Įprastas 2 3 8 2" xfId="11173" xr:uid="{00000000-0005-0000-0000-00008A190000}"/>
    <cellStyle name="Įprastas 2 3 8 3" xfId="20005" xr:uid="{00000000-0005-0000-0000-00008B190000}"/>
    <cellStyle name="Įprastas 2 3 9" xfId="3383" xr:uid="{00000000-0005-0000-0000-00008C190000}"/>
    <cellStyle name="Įprastas 2 3 9 2" xfId="11174" xr:uid="{00000000-0005-0000-0000-00008D190000}"/>
    <cellStyle name="Įprastas 2 3 9 3" xfId="20006" xr:uid="{00000000-0005-0000-0000-00008E190000}"/>
    <cellStyle name="Įprastas 2 4" xfId="3445" xr:uid="{00000000-0005-0000-0000-00008F190000}"/>
    <cellStyle name="Įprastas 2 4 10" xfId="3446" xr:uid="{00000000-0005-0000-0000-000090190000}"/>
    <cellStyle name="Įprastas 2 4 10 2" xfId="11175" xr:uid="{00000000-0005-0000-0000-000091190000}"/>
    <cellStyle name="Įprastas 2 4 10 3" xfId="20007" xr:uid="{00000000-0005-0000-0000-000092190000}"/>
    <cellStyle name="Įprastas 2 4 11" xfId="3447" xr:uid="{00000000-0005-0000-0000-000093190000}"/>
    <cellStyle name="Įprastas 2 4 11 2" xfId="11176" xr:uid="{00000000-0005-0000-0000-000094190000}"/>
    <cellStyle name="Įprastas 2 4 11 3" xfId="20008" xr:uid="{00000000-0005-0000-0000-000095190000}"/>
    <cellStyle name="Įprastas 2 4 12" xfId="3448" xr:uid="{00000000-0005-0000-0000-000096190000}"/>
    <cellStyle name="Įprastas 2 4 12 2" xfId="11177" xr:uid="{00000000-0005-0000-0000-000097190000}"/>
    <cellStyle name="Įprastas 2 4 12 3" xfId="20009" xr:uid="{00000000-0005-0000-0000-000098190000}"/>
    <cellStyle name="Įprastas 2 4 13" xfId="3449" xr:uid="{00000000-0005-0000-0000-000099190000}"/>
    <cellStyle name="Įprastas 2 4 13 2" xfId="11178" xr:uid="{00000000-0005-0000-0000-00009A190000}"/>
    <cellStyle name="Įprastas 2 4 13 3" xfId="20010" xr:uid="{00000000-0005-0000-0000-00009B190000}"/>
    <cellStyle name="Įprastas 2 4 14" xfId="3450" xr:uid="{00000000-0005-0000-0000-00009C190000}"/>
    <cellStyle name="Įprastas 2 4 14 2" xfId="11179" xr:uid="{00000000-0005-0000-0000-00009D190000}"/>
    <cellStyle name="Įprastas 2 4 14 3" xfId="20011" xr:uid="{00000000-0005-0000-0000-00009E190000}"/>
    <cellStyle name="Įprastas 2 4 15" xfId="3451" xr:uid="{00000000-0005-0000-0000-00009F190000}"/>
    <cellStyle name="Įprastas 2 4 15 2" xfId="11180" xr:uid="{00000000-0005-0000-0000-0000A0190000}"/>
    <cellStyle name="Įprastas 2 4 15 3" xfId="20012" xr:uid="{00000000-0005-0000-0000-0000A1190000}"/>
    <cellStyle name="Įprastas 2 4 16" xfId="3453" xr:uid="{00000000-0005-0000-0000-0000A2190000}"/>
    <cellStyle name="Įprastas 2 4 16 2" xfId="11181" xr:uid="{00000000-0005-0000-0000-0000A3190000}"/>
    <cellStyle name="Įprastas 2 4 16 3" xfId="20013" xr:uid="{00000000-0005-0000-0000-0000A4190000}"/>
    <cellStyle name="Įprastas 2 4 17" xfId="3454" xr:uid="{00000000-0005-0000-0000-0000A5190000}"/>
    <cellStyle name="Įprastas 2 4 17 2" xfId="11182" xr:uid="{00000000-0005-0000-0000-0000A6190000}"/>
    <cellStyle name="Įprastas 2 4 17 3" xfId="20014" xr:uid="{00000000-0005-0000-0000-0000A7190000}"/>
    <cellStyle name="Įprastas 2 4 18" xfId="3455" xr:uid="{00000000-0005-0000-0000-0000A8190000}"/>
    <cellStyle name="Įprastas 2 4 18 2" xfId="11183" xr:uid="{00000000-0005-0000-0000-0000A9190000}"/>
    <cellStyle name="Įprastas 2 4 18 3" xfId="20015" xr:uid="{00000000-0005-0000-0000-0000AA190000}"/>
    <cellStyle name="Įprastas 2 4 19" xfId="3456" xr:uid="{00000000-0005-0000-0000-0000AB190000}"/>
    <cellStyle name="Įprastas 2 4 19 2" xfId="11184" xr:uid="{00000000-0005-0000-0000-0000AC190000}"/>
    <cellStyle name="Įprastas 2 4 19 3" xfId="20016" xr:uid="{00000000-0005-0000-0000-0000AD190000}"/>
    <cellStyle name="Įprastas 2 4 2" xfId="3457" xr:uid="{00000000-0005-0000-0000-0000AE190000}"/>
    <cellStyle name="Įprastas 2 4 2 10" xfId="3460" xr:uid="{00000000-0005-0000-0000-0000AF190000}"/>
    <cellStyle name="Įprastas 2 4 2 10 2" xfId="11185" xr:uid="{00000000-0005-0000-0000-0000B0190000}"/>
    <cellStyle name="Įprastas 2 4 2 10 3" xfId="20017" xr:uid="{00000000-0005-0000-0000-0000B1190000}"/>
    <cellStyle name="Įprastas 2 4 2 11" xfId="3462" xr:uid="{00000000-0005-0000-0000-0000B2190000}"/>
    <cellStyle name="Įprastas 2 4 2 11 2" xfId="11186" xr:uid="{00000000-0005-0000-0000-0000B3190000}"/>
    <cellStyle name="Įprastas 2 4 2 11 3" xfId="20018" xr:uid="{00000000-0005-0000-0000-0000B4190000}"/>
    <cellStyle name="Įprastas 2 4 2 12" xfId="3464" xr:uid="{00000000-0005-0000-0000-0000B5190000}"/>
    <cellStyle name="Įprastas 2 4 2 12 2" xfId="11187" xr:uid="{00000000-0005-0000-0000-0000B6190000}"/>
    <cellStyle name="Įprastas 2 4 2 12 3" xfId="20019" xr:uid="{00000000-0005-0000-0000-0000B7190000}"/>
    <cellStyle name="Įprastas 2 4 2 13" xfId="3466" xr:uid="{00000000-0005-0000-0000-0000B8190000}"/>
    <cellStyle name="Įprastas 2 4 2 13 2" xfId="11188" xr:uid="{00000000-0005-0000-0000-0000B9190000}"/>
    <cellStyle name="Įprastas 2 4 2 13 3" xfId="20020" xr:uid="{00000000-0005-0000-0000-0000BA190000}"/>
    <cellStyle name="Įprastas 2 4 2 14" xfId="3467" xr:uid="{00000000-0005-0000-0000-0000BB190000}"/>
    <cellStyle name="Įprastas 2 4 2 14 2" xfId="11189" xr:uid="{00000000-0005-0000-0000-0000BC190000}"/>
    <cellStyle name="Įprastas 2 4 2 14 3" xfId="20021" xr:uid="{00000000-0005-0000-0000-0000BD190000}"/>
    <cellStyle name="Įprastas 2 4 2 15" xfId="3468" xr:uid="{00000000-0005-0000-0000-0000BE190000}"/>
    <cellStyle name="Įprastas 2 4 2 15 2" xfId="11190" xr:uid="{00000000-0005-0000-0000-0000BF190000}"/>
    <cellStyle name="Įprastas 2 4 2 15 3" xfId="20022" xr:uid="{00000000-0005-0000-0000-0000C0190000}"/>
    <cellStyle name="Įprastas 2 4 2 16" xfId="3469" xr:uid="{00000000-0005-0000-0000-0000C1190000}"/>
    <cellStyle name="Įprastas 2 4 2 16 2" xfId="11191" xr:uid="{00000000-0005-0000-0000-0000C2190000}"/>
    <cellStyle name="Įprastas 2 4 2 16 3" xfId="20023" xr:uid="{00000000-0005-0000-0000-0000C3190000}"/>
    <cellStyle name="Įprastas 2 4 2 17" xfId="3470" xr:uid="{00000000-0005-0000-0000-0000C4190000}"/>
    <cellStyle name="Įprastas 2 4 2 17 2" xfId="11192" xr:uid="{00000000-0005-0000-0000-0000C5190000}"/>
    <cellStyle name="Įprastas 2 4 2 17 3" xfId="20024" xr:uid="{00000000-0005-0000-0000-0000C6190000}"/>
    <cellStyle name="Įprastas 2 4 2 18" xfId="8739" xr:uid="{00000000-0005-0000-0000-0000C7190000}"/>
    <cellStyle name="Įprastas 2 4 2 19" xfId="17182" xr:uid="{00000000-0005-0000-0000-0000C8190000}"/>
    <cellStyle name="Įprastas 2 4 2 2" xfId="3471" xr:uid="{00000000-0005-0000-0000-0000C9190000}"/>
    <cellStyle name="Įprastas 2 4 2 2 10" xfId="3473" xr:uid="{00000000-0005-0000-0000-0000CA190000}"/>
    <cellStyle name="Įprastas 2 4 2 2 10 2" xfId="11193" xr:uid="{00000000-0005-0000-0000-0000CB190000}"/>
    <cellStyle name="Įprastas 2 4 2 2 10 3" xfId="20025" xr:uid="{00000000-0005-0000-0000-0000CC190000}"/>
    <cellStyle name="Įprastas 2 4 2 2 11" xfId="3475" xr:uid="{00000000-0005-0000-0000-0000CD190000}"/>
    <cellStyle name="Įprastas 2 4 2 2 11 2" xfId="11194" xr:uid="{00000000-0005-0000-0000-0000CE190000}"/>
    <cellStyle name="Įprastas 2 4 2 2 11 3" xfId="20026" xr:uid="{00000000-0005-0000-0000-0000CF190000}"/>
    <cellStyle name="Įprastas 2 4 2 2 12" xfId="3477" xr:uid="{00000000-0005-0000-0000-0000D0190000}"/>
    <cellStyle name="Įprastas 2 4 2 2 12 2" xfId="11195" xr:uid="{00000000-0005-0000-0000-0000D1190000}"/>
    <cellStyle name="Įprastas 2 4 2 2 12 3" xfId="20027" xr:uid="{00000000-0005-0000-0000-0000D2190000}"/>
    <cellStyle name="Įprastas 2 4 2 2 13" xfId="3480" xr:uid="{00000000-0005-0000-0000-0000D3190000}"/>
    <cellStyle name="Įprastas 2 4 2 2 13 2" xfId="11196" xr:uid="{00000000-0005-0000-0000-0000D4190000}"/>
    <cellStyle name="Įprastas 2 4 2 2 13 3" xfId="20028" xr:uid="{00000000-0005-0000-0000-0000D5190000}"/>
    <cellStyle name="Įprastas 2 4 2 2 14" xfId="3483" xr:uid="{00000000-0005-0000-0000-0000D6190000}"/>
    <cellStyle name="Įprastas 2 4 2 2 14 2" xfId="11197" xr:uid="{00000000-0005-0000-0000-0000D7190000}"/>
    <cellStyle name="Įprastas 2 4 2 2 14 3" xfId="20029" xr:uid="{00000000-0005-0000-0000-0000D8190000}"/>
    <cellStyle name="Įprastas 2 4 2 2 15" xfId="3487" xr:uid="{00000000-0005-0000-0000-0000D9190000}"/>
    <cellStyle name="Įprastas 2 4 2 2 15 2" xfId="11198" xr:uid="{00000000-0005-0000-0000-0000DA190000}"/>
    <cellStyle name="Įprastas 2 4 2 2 15 3" xfId="20030" xr:uid="{00000000-0005-0000-0000-0000DB190000}"/>
    <cellStyle name="Įprastas 2 4 2 2 16" xfId="3492" xr:uid="{00000000-0005-0000-0000-0000DC190000}"/>
    <cellStyle name="Įprastas 2 4 2 2 16 2" xfId="11199" xr:uid="{00000000-0005-0000-0000-0000DD190000}"/>
    <cellStyle name="Įprastas 2 4 2 2 16 3" xfId="20031" xr:uid="{00000000-0005-0000-0000-0000DE190000}"/>
    <cellStyle name="Įprastas 2 4 2 2 17" xfId="8946" xr:uid="{00000000-0005-0000-0000-0000DF190000}"/>
    <cellStyle name="Įprastas 2 4 2 2 18" xfId="17384" xr:uid="{00000000-0005-0000-0000-0000E0190000}"/>
    <cellStyle name="Įprastas 2 4 2 2 2" xfId="3493" xr:uid="{00000000-0005-0000-0000-0000E1190000}"/>
    <cellStyle name="Įprastas 2 4 2 2 2 2" xfId="11200" xr:uid="{00000000-0005-0000-0000-0000E2190000}"/>
    <cellStyle name="Įprastas 2 4 2 2 2 3" xfId="17872" xr:uid="{00000000-0005-0000-0000-0000E3190000}"/>
    <cellStyle name="Įprastas 2 4 2 2 3" xfId="3495" xr:uid="{00000000-0005-0000-0000-0000E4190000}"/>
    <cellStyle name="Įprastas 2 4 2 2 3 2" xfId="11201" xr:uid="{00000000-0005-0000-0000-0000E5190000}"/>
    <cellStyle name="Įprastas 2 4 2 2 3 3" xfId="20032" xr:uid="{00000000-0005-0000-0000-0000E6190000}"/>
    <cellStyle name="Įprastas 2 4 2 2 4" xfId="3412" xr:uid="{00000000-0005-0000-0000-0000E7190000}"/>
    <cellStyle name="Įprastas 2 4 2 2 4 2" xfId="11202" xr:uid="{00000000-0005-0000-0000-0000E8190000}"/>
    <cellStyle name="Įprastas 2 4 2 2 4 3" xfId="20033" xr:uid="{00000000-0005-0000-0000-0000E9190000}"/>
    <cellStyle name="Įprastas 2 4 2 2 5" xfId="3415" xr:uid="{00000000-0005-0000-0000-0000EA190000}"/>
    <cellStyle name="Įprastas 2 4 2 2 5 2" xfId="11203" xr:uid="{00000000-0005-0000-0000-0000EB190000}"/>
    <cellStyle name="Įprastas 2 4 2 2 5 3" xfId="20034" xr:uid="{00000000-0005-0000-0000-0000EC190000}"/>
    <cellStyle name="Įprastas 2 4 2 2 6" xfId="3418" xr:uid="{00000000-0005-0000-0000-0000ED190000}"/>
    <cellStyle name="Įprastas 2 4 2 2 6 2" xfId="11204" xr:uid="{00000000-0005-0000-0000-0000EE190000}"/>
    <cellStyle name="Įprastas 2 4 2 2 6 3" xfId="20035" xr:uid="{00000000-0005-0000-0000-0000EF190000}"/>
    <cellStyle name="Įprastas 2 4 2 2 7" xfId="3421" xr:uid="{00000000-0005-0000-0000-0000F0190000}"/>
    <cellStyle name="Įprastas 2 4 2 2 7 2" xfId="11205" xr:uid="{00000000-0005-0000-0000-0000F1190000}"/>
    <cellStyle name="Įprastas 2 4 2 2 7 3" xfId="20036" xr:uid="{00000000-0005-0000-0000-0000F2190000}"/>
    <cellStyle name="Įprastas 2 4 2 2 8" xfId="3424" xr:uid="{00000000-0005-0000-0000-0000F3190000}"/>
    <cellStyle name="Įprastas 2 4 2 2 8 2" xfId="11206" xr:uid="{00000000-0005-0000-0000-0000F4190000}"/>
    <cellStyle name="Įprastas 2 4 2 2 8 3" xfId="20037" xr:uid="{00000000-0005-0000-0000-0000F5190000}"/>
    <cellStyle name="Įprastas 2 4 2 2 9" xfId="3427" xr:uid="{00000000-0005-0000-0000-0000F6190000}"/>
    <cellStyle name="Įprastas 2 4 2 2 9 2" xfId="11207" xr:uid="{00000000-0005-0000-0000-0000F7190000}"/>
    <cellStyle name="Įprastas 2 4 2 2 9 3" xfId="20038" xr:uid="{00000000-0005-0000-0000-0000F8190000}"/>
    <cellStyle name="Įprastas 2 4 2 3" xfId="3496" xr:uid="{00000000-0005-0000-0000-0000F9190000}"/>
    <cellStyle name="Įprastas 2 4 2 3 2" xfId="11208" xr:uid="{00000000-0005-0000-0000-0000FA190000}"/>
    <cellStyle name="Įprastas 2 4 2 3 3" xfId="17713" xr:uid="{00000000-0005-0000-0000-0000FB190000}"/>
    <cellStyle name="Įprastas 2 4 2 4" xfId="3497" xr:uid="{00000000-0005-0000-0000-0000FC190000}"/>
    <cellStyle name="Įprastas 2 4 2 4 2" xfId="11209" xr:uid="{00000000-0005-0000-0000-0000FD190000}"/>
    <cellStyle name="Įprastas 2 4 2 4 3" xfId="20039" xr:uid="{00000000-0005-0000-0000-0000FE190000}"/>
    <cellStyle name="Įprastas 2 4 2 5" xfId="3498" xr:uid="{00000000-0005-0000-0000-0000FF190000}"/>
    <cellStyle name="Įprastas 2 4 2 5 2" xfId="11210" xr:uid="{00000000-0005-0000-0000-0000001A0000}"/>
    <cellStyle name="Įprastas 2 4 2 5 3" xfId="20040" xr:uid="{00000000-0005-0000-0000-0000011A0000}"/>
    <cellStyle name="Įprastas 2 4 2 6" xfId="2450" xr:uid="{00000000-0005-0000-0000-0000021A0000}"/>
    <cellStyle name="Įprastas 2 4 2 6 2" xfId="11211" xr:uid="{00000000-0005-0000-0000-0000031A0000}"/>
    <cellStyle name="Įprastas 2 4 2 6 3" xfId="20041" xr:uid="{00000000-0005-0000-0000-0000041A0000}"/>
    <cellStyle name="Įprastas 2 4 2 7" xfId="2461" xr:uid="{00000000-0005-0000-0000-0000051A0000}"/>
    <cellStyle name="Įprastas 2 4 2 7 2" xfId="11212" xr:uid="{00000000-0005-0000-0000-0000061A0000}"/>
    <cellStyle name="Įprastas 2 4 2 7 3" xfId="20042" xr:uid="{00000000-0005-0000-0000-0000071A0000}"/>
    <cellStyle name="Įprastas 2 4 2 8" xfId="2465" xr:uid="{00000000-0005-0000-0000-0000081A0000}"/>
    <cellStyle name="Įprastas 2 4 2 8 2" xfId="11213" xr:uid="{00000000-0005-0000-0000-0000091A0000}"/>
    <cellStyle name="Įprastas 2 4 2 8 3" xfId="20043" xr:uid="{00000000-0005-0000-0000-00000A1A0000}"/>
    <cellStyle name="Įprastas 2 4 2 9" xfId="2469" xr:uid="{00000000-0005-0000-0000-00000B1A0000}"/>
    <cellStyle name="Įprastas 2 4 2 9 2" xfId="11214" xr:uid="{00000000-0005-0000-0000-00000C1A0000}"/>
    <cellStyle name="Įprastas 2 4 2 9 3" xfId="20044" xr:uid="{00000000-0005-0000-0000-00000D1A0000}"/>
    <cellStyle name="Įprastas 2 4 20" xfId="3452" xr:uid="{00000000-0005-0000-0000-00000E1A0000}"/>
    <cellStyle name="Įprastas 2 4 21" xfId="8636" xr:uid="{00000000-0005-0000-0000-00000F1A0000}"/>
    <cellStyle name="Įprastas 2 4 22" xfId="17085" xr:uid="{00000000-0005-0000-0000-0000101A0000}"/>
    <cellStyle name="Įprastas 2 4 3" xfId="3500" xr:uid="{00000000-0005-0000-0000-0000111A0000}"/>
    <cellStyle name="Įprastas 2 4 3 10" xfId="3503" xr:uid="{00000000-0005-0000-0000-0000121A0000}"/>
    <cellStyle name="Įprastas 2 4 3 10 2" xfId="11215" xr:uid="{00000000-0005-0000-0000-0000131A0000}"/>
    <cellStyle name="Įprastas 2 4 3 10 3" xfId="20045" xr:uid="{00000000-0005-0000-0000-0000141A0000}"/>
    <cellStyle name="Įprastas 2 4 3 11" xfId="3505" xr:uid="{00000000-0005-0000-0000-0000151A0000}"/>
    <cellStyle name="Įprastas 2 4 3 11 2" xfId="11216" xr:uid="{00000000-0005-0000-0000-0000161A0000}"/>
    <cellStyle name="Įprastas 2 4 3 11 3" xfId="20046" xr:uid="{00000000-0005-0000-0000-0000171A0000}"/>
    <cellStyle name="Įprastas 2 4 3 12" xfId="3507" xr:uid="{00000000-0005-0000-0000-0000181A0000}"/>
    <cellStyle name="Įprastas 2 4 3 12 2" xfId="11217" xr:uid="{00000000-0005-0000-0000-0000191A0000}"/>
    <cellStyle name="Įprastas 2 4 3 12 3" xfId="20047" xr:uid="{00000000-0005-0000-0000-00001A1A0000}"/>
    <cellStyle name="Įprastas 2 4 3 13" xfId="3508" xr:uid="{00000000-0005-0000-0000-00001B1A0000}"/>
    <cellStyle name="Įprastas 2 4 3 13 2" xfId="11218" xr:uid="{00000000-0005-0000-0000-00001C1A0000}"/>
    <cellStyle name="Įprastas 2 4 3 13 3" xfId="20048" xr:uid="{00000000-0005-0000-0000-00001D1A0000}"/>
    <cellStyle name="Įprastas 2 4 3 14" xfId="3509" xr:uid="{00000000-0005-0000-0000-00001E1A0000}"/>
    <cellStyle name="Įprastas 2 4 3 14 2" xfId="11219" xr:uid="{00000000-0005-0000-0000-00001F1A0000}"/>
    <cellStyle name="Įprastas 2 4 3 14 3" xfId="20049" xr:uid="{00000000-0005-0000-0000-0000201A0000}"/>
    <cellStyle name="Įprastas 2 4 3 15" xfId="3510" xr:uid="{00000000-0005-0000-0000-0000211A0000}"/>
    <cellStyle name="Įprastas 2 4 3 15 2" xfId="11220" xr:uid="{00000000-0005-0000-0000-0000221A0000}"/>
    <cellStyle name="Įprastas 2 4 3 15 3" xfId="20050" xr:uid="{00000000-0005-0000-0000-0000231A0000}"/>
    <cellStyle name="Įprastas 2 4 3 16" xfId="3511" xr:uid="{00000000-0005-0000-0000-0000241A0000}"/>
    <cellStyle name="Įprastas 2 4 3 16 2" xfId="11221" xr:uid="{00000000-0005-0000-0000-0000251A0000}"/>
    <cellStyle name="Įprastas 2 4 3 16 3" xfId="20051" xr:uid="{00000000-0005-0000-0000-0000261A0000}"/>
    <cellStyle name="Įprastas 2 4 3 17" xfId="8849" xr:uid="{00000000-0005-0000-0000-0000271A0000}"/>
    <cellStyle name="Įprastas 2 4 3 18" xfId="17287" xr:uid="{00000000-0005-0000-0000-0000281A0000}"/>
    <cellStyle name="Įprastas 2 4 3 2" xfId="3512" xr:uid="{00000000-0005-0000-0000-0000291A0000}"/>
    <cellStyle name="Įprastas 2 4 3 2 2" xfId="11222" xr:uid="{00000000-0005-0000-0000-00002A1A0000}"/>
    <cellStyle name="Įprastas 2 4 3 2 3" xfId="17873" xr:uid="{00000000-0005-0000-0000-00002B1A0000}"/>
    <cellStyle name="Įprastas 2 4 3 3" xfId="3513" xr:uid="{00000000-0005-0000-0000-00002C1A0000}"/>
    <cellStyle name="Įprastas 2 4 3 3 2" xfId="11223" xr:uid="{00000000-0005-0000-0000-00002D1A0000}"/>
    <cellStyle name="Įprastas 2 4 3 3 3" xfId="20052" xr:uid="{00000000-0005-0000-0000-00002E1A0000}"/>
    <cellStyle name="Įprastas 2 4 3 4" xfId="3514" xr:uid="{00000000-0005-0000-0000-00002F1A0000}"/>
    <cellStyle name="Įprastas 2 4 3 4 2" xfId="11224" xr:uid="{00000000-0005-0000-0000-0000301A0000}"/>
    <cellStyle name="Įprastas 2 4 3 4 3" xfId="20053" xr:uid="{00000000-0005-0000-0000-0000311A0000}"/>
    <cellStyle name="Įprastas 2 4 3 5" xfId="3515" xr:uid="{00000000-0005-0000-0000-0000321A0000}"/>
    <cellStyle name="Įprastas 2 4 3 5 2" xfId="11225" xr:uid="{00000000-0005-0000-0000-0000331A0000}"/>
    <cellStyle name="Įprastas 2 4 3 5 3" xfId="20054" xr:uid="{00000000-0005-0000-0000-0000341A0000}"/>
    <cellStyle name="Įprastas 2 4 3 6" xfId="2488" xr:uid="{00000000-0005-0000-0000-0000351A0000}"/>
    <cellStyle name="Įprastas 2 4 3 6 2" xfId="11226" xr:uid="{00000000-0005-0000-0000-0000361A0000}"/>
    <cellStyle name="Įprastas 2 4 3 6 3" xfId="20055" xr:uid="{00000000-0005-0000-0000-0000371A0000}"/>
    <cellStyle name="Įprastas 2 4 3 7" xfId="2490" xr:uid="{00000000-0005-0000-0000-0000381A0000}"/>
    <cellStyle name="Įprastas 2 4 3 7 2" xfId="11227" xr:uid="{00000000-0005-0000-0000-0000391A0000}"/>
    <cellStyle name="Įprastas 2 4 3 7 3" xfId="20056" xr:uid="{00000000-0005-0000-0000-00003A1A0000}"/>
    <cellStyle name="Įprastas 2 4 3 8" xfId="2492" xr:uid="{00000000-0005-0000-0000-00003B1A0000}"/>
    <cellStyle name="Įprastas 2 4 3 8 2" xfId="11228" xr:uid="{00000000-0005-0000-0000-00003C1A0000}"/>
    <cellStyle name="Įprastas 2 4 3 8 3" xfId="20057" xr:uid="{00000000-0005-0000-0000-00003D1A0000}"/>
    <cellStyle name="Įprastas 2 4 3 9" xfId="2494" xr:uid="{00000000-0005-0000-0000-00003E1A0000}"/>
    <cellStyle name="Įprastas 2 4 3 9 2" xfId="11229" xr:uid="{00000000-0005-0000-0000-00003F1A0000}"/>
    <cellStyle name="Įprastas 2 4 3 9 3" xfId="20058" xr:uid="{00000000-0005-0000-0000-0000401A0000}"/>
    <cellStyle name="Įprastas 2 4 4" xfId="3517" xr:uid="{00000000-0005-0000-0000-0000411A0000}"/>
    <cellStyle name="Įprastas 2 4 4 10" xfId="3521" xr:uid="{00000000-0005-0000-0000-0000421A0000}"/>
    <cellStyle name="Įprastas 2 4 4 10 2" xfId="11230" xr:uid="{00000000-0005-0000-0000-0000431A0000}"/>
    <cellStyle name="Įprastas 2 4 4 10 3" xfId="20059" xr:uid="{00000000-0005-0000-0000-0000441A0000}"/>
    <cellStyle name="Įprastas 2 4 4 11" xfId="3523" xr:uid="{00000000-0005-0000-0000-0000451A0000}"/>
    <cellStyle name="Įprastas 2 4 4 11 2" xfId="11231" xr:uid="{00000000-0005-0000-0000-0000461A0000}"/>
    <cellStyle name="Įprastas 2 4 4 11 3" xfId="20060" xr:uid="{00000000-0005-0000-0000-0000471A0000}"/>
    <cellStyle name="Įprastas 2 4 4 12" xfId="3525" xr:uid="{00000000-0005-0000-0000-0000481A0000}"/>
    <cellStyle name="Įprastas 2 4 4 12 2" xfId="11232" xr:uid="{00000000-0005-0000-0000-0000491A0000}"/>
    <cellStyle name="Įprastas 2 4 4 12 3" xfId="20061" xr:uid="{00000000-0005-0000-0000-00004A1A0000}"/>
    <cellStyle name="Įprastas 2 4 4 13" xfId="3526" xr:uid="{00000000-0005-0000-0000-00004B1A0000}"/>
    <cellStyle name="Įprastas 2 4 4 13 2" xfId="11233" xr:uid="{00000000-0005-0000-0000-00004C1A0000}"/>
    <cellStyle name="Įprastas 2 4 4 13 3" xfId="20062" xr:uid="{00000000-0005-0000-0000-00004D1A0000}"/>
    <cellStyle name="Įprastas 2 4 4 14" xfId="3527" xr:uid="{00000000-0005-0000-0000-00004E1A0000}"/>
    <cellStyle name="Įprastas 2 4 4 14 2" xfId="11234" xr:uid="{00000000-0005-0000-0000-00004F1A0000}"/>
    <cellStyle name="Įprastas 2 4 4 14 3" xfId="20063" xr:uid="{00000000-0005-0000-0000-0000501A0000}"/>
    <cellStyle name="Įprastas 2 4 4 15" xfId="3528" xr:uid="{00000000-0005-0000-0000-0000511A0000}"/>
    <cellStyle name="Įprastas 2 4 4 15 2" xfId="11235" xr:uid="{00000000-0005-0000-0000-0000521A0000}"/>
    <cellStyle name="Įprastas 2 4 4 15 3" xfId="20064" xr:uid="{00000000-0005-0000-0000-0000531A0000}"/>
    <cellStyle name="Įprastas 2 4 4 16" xfId="3529" xr:uid="{00000000-0005-0000-0000-0000541A0000}"/>
    <cellStyle name="Įprastas 2 4 4 16 2" xfId="11236" xr:uid="{00000000-0005-0000-0000-0000551A0000}"/>
    <cellStyle name="Įprastas 2 4 4 16 3" xfId="20065" xr:uid="{00000000-0005-0000-0000-0000561A0000}"/>
    <cellStyle name="Įprastas 2 4 4 17" xfId="9052" xr:uid="{00000000-0005-0000-0000-0000571A0000}"/>
    <cellStyle name="Įprastas 2 4 4 18" xfId="17489" xr:uid="{00000000-0005-0000-0000-0000581A0000}"/>
    <cellStyle name="Įprastas 2 4 4 2" xfId="427" xr:uid="{00000000-0005-0000-0000-0000591A0000}"/>
    <cellStyle name="Įprastas 2 4 4 2 2" xfId="11237" xr:uid="{00000000-0005-0000-0000-00005A1A0000}"/>
    <cellStyle name="Įprastas 2 4 4 2 3" xfId="17874" xr:uid="{00000000-0005-0000-0000-00005B1A0000}"/>
    <cellStyle name="Įprastas 2 4 4 3" xfId="432" xr:uid="{00000000-0005-0000-0000-00005C1A0000}"/>
    <cellStyle name="Įprastas 2 4 4 3 2" xfId="11238" xr:uid="{00000000-0005-0000-0000-00005D1A0000}"/>
    <cellStyle name="Įprastas 2 4 4 3 3" xfId="20066" xr:uid="{00000000-0005-0000-0000-00005E1A0000}"/>
    <cellStyle name="Įprastas 2 4 4 4" xfId="50" xr:uid="{00000000-0005-0000-0000-00005F1A0000}"/>
    <cellStyle name="Įprastas 2 4 4 4 2" xfId="11239" xr:uid="{00000000-0005-0000-0000-0000601A0000}"/>
    <cellStyle name="Įprastas 2 4 4 4 3" xfId="20067" xr:uid="{00000000-0005-0000-0000-0000611A0000}"/>
    <cellStyle name="Įprastas 2 4 4 5" xfId="436" xr:uid="{00000000-0005-0000-0000-0000621A0000}"/>
    <cellStyle name="Įprastas 2 4 4 5 2" xfId="11240" xr:uid="{00000000-0005-0000-0000-0000631A0000}"/>
    <cellStyle name="Įprastas 2 4 4 5 3" xfId="20068" xr:uid="{00000000-0005-0000-0000-0000641A0000}"/>
    <cellStyle name="Įprastas 2 4 4 6" xfId="2513" xr:uid="{00000000-0005-0000-0000-0000651A0000}"/>
    <cellStyle name="Įprastas 2 4 4 6 2" xfId="11241" xr:uid="{00000000-0005-0000-0000-0000661A0000}"/>
    <cellStyle name="Įprastas 2 4 4 6 3" xfId="20069" xr:uid="{00000000-0005-0000-0000-0000671A0000}"/>
    <cellStyle name="Įprastas 2 4 4 7" xfId="2515" xr:uid="{00000000-0005-0000-0000-0000681A0000}"/>
    <cellStyle name="Įprastas 2 4 4 7 2" xfId="11242" xr:uid="{00000000-0005-0000-0000-0000691A0000}"/>
    <cellStyle name="Įprastas 2 4 4 7 3" xfId="20070" xr:uid="{00000000-0005-0000-0000-00006A1A0000}"/>
    <cellStyle name="Įprastas 2 4 4 8" xfId="2517" xr:uid="{00000000-0005-0000-0000-00006B1A0000}"/>
    <cellStyle name="Įprastas 2 4 4 8 2" xfId="11243" xr:uid="{00000000-0005-0000-0000-00006C1A0000}"/>
    <cellStyle name="Įprastas 2 4 4 8 3" xfId="20071" xr:uid="{00000000-0005-0000-0000-00006D1A0000}"/>
    <cellStyle name="Įprastas 2 4 4 9" xfId="2519" xr:uid="{00000000-0005-0000-0000-00006E1A0000}"/>
    <cellStyle name="Įprastas 2 4 4 9 2" xfId="11244" xr:uid="{00000000-0005-0000-0000-00006F1A0000}"/>
    <cellStyle name="Įprastas 2 4 4 9 3" xfId="20072" xr:uid="{00000000-0005-0000-0000-0000701A0000}"/>
    <cellStyle name="Įprastas 2 4 5" xfId="3531" xr:uid="{00000000-0005-0000-0000-0000711A0000}"/>
    <cellStyle name="Įprastas 2 4 5 2" xfId="11245" xr:uid="{00000000-0005-0000-0000-0000721A0000}"/>
    <cellStyle name="Įprastas 2 4 5 3" xfId="17616" xr:uid="{00000000-0005-0000-0000-0000731A0000}"/>
    <cellStyle name="Įprastas 2 4 6" xfId="3535" xr:uid="{00000000-0005-0000-0000-0000741A0000}"/>
    <cellStyle name="Įprastas 2 4 6 2" xfId="11246" xr:uid="{00000000-0005-0000-0000-0000751A0000}"/>
    <cellStyle name="Įprastas 2 4 6 3" xfId="20073" xr:uid="{00000000-0005-0000-0000-0000761A0000}"/>
    <cellStyle name="Įprastas 2 4 7" xfId="3539" xr:uid="{00000000-0005-0000-0000-0000771A0000}"/>
    <cellStyle name="Įprastas 2 4 7 2" xfId="11247" xr:uid="{00000000-0005-0000-0000-0000781A0000}"/>
    <cellStyle name="Įprastas 2 4 7 3" xfId="20074" xr:uid="{00000000-0005-0000-0000-0000791A0000}"/>
    <cellStyle name="Įprastas 2 4 8" xfId="3543" xr:uid="{00000000-0005-0000-0000-00007A1A0000}"/>
    <cellStyle name="Įprastas 2 4 8 2" xfId="11248" xr:uid="{00000000-0005-0000-0000-00007B1A0000}"/>
    <cellStyle name="Įprastas 2 4 8 3" xfId="20075" xr:uid="{00000000-0005-0000-0000-00007C1A0000}"/>
    <cellStyle name="Įprastas 2 4 9" xfId="3546" xr:uid="{00000000-0005-0000-0000-00007D1A0000}"/>
    <cellStyle name="Įprastas 2 4 9 2" xfId="11249" xr:uid="{00000000-0005-0000-0000-00007E1A0000}"/>
    <cellStyle name="Įprastas 2 4 9 3" xfId="20076" xr:uid="{00000000-0005-0000-0000-00007F1A0000}"/>
    <cellStyle name="Įprastas 2 5" xfId="3547" xr:uid="{00000000-0005-0000-0000-0000801A0000}"/>
    <cellStyle name="Įprastas 2 5 10" xfId="3549" xr:uid="{00000000-0005-0000-0000-0000811A0000}"/>
    <cellStyle name="Įprastas 2 5 10 2" xfId="11250" xr:uid="{00000000-0005-0000-0000-0000821A0000}"/>
    <cellStyle name="Įprastas 2 5 10 3" xfId="20077" xr:uid="{00000000-0005-0000-0000-0000831A0000}"/>
    <cellStyle name="Įprastas 2 5 11" xfId="152" xr:uid="{00000000-0005-0000-0000-0000841A0000}"/>
    <cellStyle name="Įprastas 2 5 11 2" xfId="11251" xr:uid="{00000000-0005-0000-0000-0000851A0000}"/>
    <cellStyle name="Įprastas 2 5 11 3" xfId="20078" xr:uid="{00000000-0005-0000-0000-0000861A0000}"/>
    <cellStyle name="Įprastas 2 5 12" xfId="3550" xr:uid="{00000000-0005-0000-0000-0000871A0000}"/>
    <cellStyle name="Įprastas 2 5 12 2" xfId="11252" xr:uid="{00000000-0005-0000-0000-0000881A0000}"/>
    <cellStyle name="Įprastas 2 5 12 3" xfId="20079" xr:uid="{00000000-0005-0000-0000-0000891A0000}"/>
    <cellStyle name="Įprastas 2 5 13" xfId="3551" xr:uid="{00000000-0005-0000-0000-00008A1A0000}"/>
    <cellStyle name="Įprastas 2 5 13 2" xfId="11253" xr:uid="{00000000-0005-0000-0000-00008B1A0000}"/>
    <cellStyle name="Įprastas 2 5 13 3" xfId="20080" xr:uid="{00000000-0005-0000-0000-00008C1A0000}"/>
    <cellStyle name="Įprastas 2 5 14" xfId="3552" xr:uid="{00000000-0005-0000-0000-00008D1A0000}"/>
    <cellStyle name="Įprastas 2 5 14 2" xfId="11254" xr:uid="{00000000-0005-0000-0000-00008E1A0000}"/>
    <cellStyle name="Įprastas 2 5 14 3" xfId="20081" xr:uid="{00000000-0005-0000-0000-00008F1A0000}"/>
    <cellStyle name="Įprastas 2 5 15" xfId="3553" xr:uid="{00000000-0005-0000-0000-0000901A0000}"/>
    <cellStyle name="Įprastas 2 5 15 2" xfId="11255" xr:uid="{00000000-0005-0000-0000-0000911A0000}"/>
    <cellStyle name="Įprastas 2 5 15 3" xfId="20082" xr:uid="{00000000-0005-0000-0000-0000921A0000}"/>
    <cellStyle name="Įprastas 2 5 16" xfId="3554" xr:uid="{00000000-0005-0000-0000-0000931A0000}"/>
    <cellStyle name="Įprastas 2 5 16 2" xfId="11256" xr:uid="{00000000-0005-0000-0000-0000941A0000}"/>
    <cellStyle name="Įprastas 2 5 16 3" xfId="20083" xr:uid="{00000000-0005-0000-0000-0000951A0000}"/>
    <cellStyle name="Įprastas 2 5 17" xfId="3555" xr:uid="{00000000-0005-0000-0000-0000961A0000}"/>
    <cellStyle name="Įprastas 2 5 17 2" xfId="11257" xr:uid="{00000000-0005-0000-0000-0000971A0000}"/>
    <cellStyle name="Įprastas 2 5 17 3" xfId="20084" xr:uid="{00000000-0005-0000-0000-0000981A0000}"/>
    <cellStyle name="Įprastas 2 5 18" xfId="8696" xr:uid="{00000000-0005-0000-0000-0000991A0000}"/>
    <cellStyle name="Įprastas 2 5 19" xfId="17139" xr:uid="{00000000-0005-0000-0000-00009A1A0000}"/>
    <cellStyle name="Įprastas 2 5 2" xfId="2900" xr:uid="{00000000-0005-0000-0000-00009B1A0000}"/>
    <cellStyle name="Įprastas 2 5 2 10" xfId="3557" xr:uid="{00000000-0005-0000-0000-00009C1A0000}"/>
    <cellStyle name="Įprastas 2 5 2 10 2" xfId="11258" xr:uid="{00000000-0005-0000-0000-00009D1A0000}"/>
    <cellStyle name="Įprastas 2 5 2 10 3" xfId="20085" xr:uid="{00000000-0005-0000-0000-00009E1A0000}"/>
    <cellStyle name="Įprastas 2 5 2 11" xfId="3559" xr:uid="{00000000-0005-0000-0000-00009F1A0000}"/>
    <cellStyle name="Įprastas 2 5 2 11 2" xfId="11259" xr:uid="{00000000-0005-0000-0000-0000A01A0000}"/>
    <cellStyle name="Įprastas 2 5 2 11 3" xfId="20086" xr:uid="{00000000-0005-0000-0000-0000A11A0000}"/>
    <cellStyle name="Įprastas 2 5 2 12" xfId="3561" xr:uid="{00000000-0005-0000-0000-0000A21A0000}"/>
    <cellStyle name="Įprastas 2 5 2 12 2" xfId="11260" xr:uid="{00000000-0005-0000-0000-0000A31A0000}"/>
    <cellStyle name="Įprastas 2 5 2 12 3" xfId="20087" xr:uid="{00000000-0005-0000-0000-0000A41A0000}"/>
    <cellStyle name="Įprastas 2 5 2 13" xfId="3562" xr:uid="{00000000-0005-0000-0000-0000A51A0000}"/>
    <cellStyle name="Įprastas 2 5 2 13 2" xfId="11261" xr:uid="{00000000-0005-0000-0000-0000A61A0000}"/>
    <cellStyle name="Įprastas 2 5 2 13 3" xfId="20088" xr:uid="{00000000-0005-0000-0000-0000A71A0000}"/>
    <cellStyle name="Įprastas 2 5 2 14" xfId="3563" xr:uid="{00000000-0005-0000-0000-0000A81A0000}"/>
    <cellStyle name="Įprastas 2 5 2 14 2" xfId="11262" xr:uid="{00000000-0005-0000-0000-0000A91A0000}"/>
    <cellStyle name="Įprastas 2 5 2 14 3" xfId="20089" xr:uid="{00000000-0005-0000-0000-0000AA1A0000}"/>
    <cellStyle name="Įprastas 2 5 2 15" xfId="170" xr:uid="{00000000-0005-0000-0000-0000AB1A0000}"/>
    <cellStyle name="Įprastas 2 5 2 15 2" xfId="11263" xr:uid="{00000000-0005-0000-0000-0000AC1A0000}"/>
    <cellStyle name="Įprastas 2 5 2 15 3" xfId="20090" xr:uid="{00000000-0005-0000-0000-0000AD1A0000}"/>
    <cellStyle name="Įprastas 2 5 2 16" xfId="175" xr:uid="{00000000-0005-0000-0000-0000AE1A0000}"/>
    <cellStyle name="Įprastas 2 5 2 16 2" xfId="11264" xr:uid="{00000000-0005-0000-0000-0000AF1A0000}"/>
    <cellStyle name="Įprastas 2 5 2 16 3" xfId="20091" xr:uid="{00000000-0005-0000-0000-0000B01A0000}"/>
    <cellStyle name="Įprastas 2 5 2 17" xfId="8903" xr:uid="{00000000-0005-0000-0000-0000B11A0000}"/>
    <cellStyle name="Įprastas 2 5 2 18" xfId="17341" xr:uid="{00000000-0005-0000-0000-0000B21A0000}"/>
    <cellStyle name="Įprastas 2 5 2 2" xfId="3374" xr:uid="{00000000-0005-0000-0000-0000B31A0000}"/>
    <cellStyle name="Įprastas 2 5 2 2 2" xfId="11265" xr:uid="{00000000-0005-0000-0000-0000B41A0000}"/>
    <cellStyle name="Įprastas 2 5 2 2 3" xfId="17875" xr:uid="{00000000-0005-0000-0000-0000B51A0000}"/>
    <cellStyle name="Įprastas 2 5 2 3" xfId="3" xr:uid="{00000000-0005-0000-0000-0000B61A0000}"/>
    <cellStyle name="Įprastas 2 5 2 3 2" xfId="11266" xr:uid="{00000000-0005-0000-0000-0000B71A0000}"/>
    <cellStyle name="Įprastas 2 5 2 3 3" xfId="20092" xr:uid="{00000000-0005-0000-0000-0000B81A0000}"/>
    <cellStyle name="Įprastas 2 5 2 4" xfId="1023" xr:uid="{00000000-0005-0000-0000-0000B91A0000}"/>
    <cellStyle name="Įprastas 2 5 2 4 2" xfId="11267" xr:uid="{00000000-0005-0000-0000-0000BA1A0000}"/>
    <cellStyle name="Įprastas 2 5 2 4 3" xfId="20093" xr:uid="{00000000-0005-0000-0000-0000BB1A0000}"/>
    <cellStyle name="Įprastas 2 5 2 5" xfId="1132" xr:uid="{00000000-0005-0000-0000-0000BC1A0000}"/>
    <cellStyle name="Įprastas 2 5 2 5 2" xfId="11268" xr:uid="{00000000-0005-0000-0000-0000BD1A0000}"/>
    <cellStyle name="Įprastas 2 5 2 5 3" xfId="20094" xr:uid="{00000000-0005-0000-0000-0000BE1A0000}"/>
    <cellStyle name="Įprastas 2 5 2 6" xfId="1292" xr:uid="{00000000-0005-0000-0000-0000BF1A0000}"/>
    <cellStyle name="Įprastas 2 5 2 6 2" xfId="11269" xr:uid="{00000000-0005-0000-0000-0000C01A0000}"/>
    <cellStyle name="Įprastas 2 5 2 6 3" xfId="20095" xr:uid="{00000000-0005-0000-0000-0000C11A0000}"/>
    <cellStyle name="Įprastas 2 5 2 7" xfId="1351" xr:uid="{00000000-0005-0000-0000-0000C21A0000}"/>
    <cellStyle name="Įprastas 2 5 2 7 2" xfId="11270" xr:uid="{00000000-0005-0000-0000-0000C31A0000}"/>
    <cellStyle name="Įprastas 2 5 2 7 3" xfId="20096" xr:uid="{00000000-0005-0000-0000-0000C41A0000}"/>
    <cellStyle name="Įprastas 2 5 2 8" xfId="1366" xr:uid="{00000000-0005-0000-0000-0000C51A0000}"/>
    <cellStyle name="Įprastas 2 5 2 8 2" xfId="11271" xr:uid="{00000000-0005-0000-0000-0000C61A0000}"/>
    <cellStyle name="Įprastas 2 5 2 8 3" xfId="20097" xr:uid="{00000000-0005-0000-0000-0000C71A0000}"/>
    <cellStyle name="Įprastas 2 5 2 9" xfId="1381" xr:uid="{00000000-0005-0000-0000-0000C81A0000}"/>
    <cellStyle name="Įprastas 2 5 2 9 2" xfId="11272" xr:uid="{00000000-0005-0000-0000-0000C91A0000}"/>
    <cellStyle name="Įprastas 2 5 2 9 3" xfId="20098" xr:uid="{00000000-0005-0000-0000-0000CA1A0000}"/>
    <cellStyle name="Įprastas 2 5 3" xfId="2903" xr:uid="{00000000-0005-0000-0000-0000CB1A0000}"/>
    <cellStyle name="Įprastas 2 5 3 2" xfId="11273" xr:uid="{00000000-0005-0000-0000-0000CC1A0000}"/>
    <cellStyle name="Įprastas 2 5 3 3" xfId="17670" xr:uid="{00000000-0005-0000-0000-0000CD1A0000}"/>
    <cellStyle name="Įprastas 2 5 4" xfId="2906" xr:uid="{00000000-0005-0000-0000-0000CE1A0000}"/>
    <cellStyle name="Įprastas 2 5 4 2" xfId="11274" xr:uid="{00000000-0005-0000-0000-0000CF1A0000}"/>
    <cellStyle name="Įprastas 2 5 4 3" xfId="20099" xr:uid="{00000000-0005-0000-0000-0000D01A0000}"/>
    <cellStyle name="Įprastas 2 5 5" xfId="2910" xr:uid="{00000000-0005-0000-0000-0000D11A0000}"/>
    <cellStyle name="Įprastas 2 5 5 2" xfId="11275" xr:uid="{00000000-0005-0000-0000-0000D21A0000}"/>
    <cellStyle name="Įprastas 2 5 5 3" xfId="20100" xr:uid="{00000000-0005-0000-0000-0000D31A0000}"/>
    <cellStyle name="Įprastas 2 5 6" xfId="2914" xr:uid="{00000000-0005-0000-0000-0000D41A0000}"/>
    <cellStyle name="Įprastas 2 5 6 2" xfId="11276" xr:uid="{00000000-0005-0000-0000-0000D51A0000}"/>
    <cellStyle name="Įprastas 2 5 6 3" xfId="20101" xr:uid="{00000000-0005-0000-0000-0000D61A0000}"/>
    <cellStyle name="Įprastas 2 5 7" xfId="3566" xr:uid="{00000000-0005-0000-0000-0000D71A0000}"/>
    <cellStyle name="Įprastas 2 5 7 2" xfId="11277" xr:uid="{00000000-0005-0000-0000-0000D81A0000}"/>
    <cellStyle name="Įprastas 2 5 7 3" xfId="20102" xr:uid="{00000000-0005-0000-0000-0000D91A0000}"/>
    <cellStyle name="Įprastas 2 5 8" xfId="2244" xr:uid="{00000000-0005-0000-0000-0000DA1A0000}"/>
    <cellStyle name="Įprastas 2 5 8 2" xfId="11278" xr:uid="{00000000-0005-0000-0000-0000DB1A0000}"/>
    <cellStyle name="Įprastas 2 5 8 3" xfId="20103" xr:uid="{00000000-0005-0000-0000-0000DC1A0000}"/>
    <cellStyle name="Įprastas 2 5 9" xfId="2248" xr:uid="{00000000-0005-0000-0000-0000DD1A0000}"/>
    <cellStyle name="Įprastas 2 5 9 2" xfId="11279" xr:uid="{00000000-0005-0000-0000-0000DE1A0000}"/>
    <cellStyle name="Įprastas 2 5 9 3" xfId="20104" xr:uid="{00000000-0005-0000-0000-0000DF1A0000}"/>
    <cellStyle name="Įprastas 2 6" xfId="3221" xr:uid="{00000000-0005-0000-0000-0000E01A0000}"/>
    <cellStyle name="Įprastas 2 6 10" xfId="3567" xr:uid="{00000000-0005-0000-0000-0000E11A0000}"/>
    <cellStyle name="Įprastas 2 6 10 2" xfId="11280" xr:uid="{00000000-0005-0000-0000-0000E21A0000}"/>
    <cellStyle name="Įprastas 2 6 10 3" xfId="20105" xr:uid="{00000000-0005-0000-0000-0000E31A0000}"/>
    <cellStyle name="Įprastas 2 6 11" xfId="3568" xr:uid="{00000000-0005-0000-0000-0000E41A0000}"/>
    <cellStyle name="Įprastas 2 6 11 2" xfId="11281" xr:uid="{00000000-0005-0000-0000-0000E51A0000}"/>
    <cellStyle name="Įprastas 2 6 11 3" xfId="20106" xr:uid="{00000000-0005-0000-0000-0000E61A0000}"/>
    <cellStyle name="Įprastas 2 6 12" xfId="3569" xr:uid="{00000000-0005-0000-0000-0000E71A0000}"/>
    <cellStyle name="Įprastas 2 6 12 2" xfId="11282" xr:uid="{00000000-0005-0000-0000-0000E81A0000}"/>
    <cellStyle name="Įprastas 2 6 12 3" xfId="20107" xr:uid="{00000000-0005-0000-0000-0000E91A0000}"/>
    <cellStyle name="Įprastas 2 6 13" xfId="3570" xr:uid="{00000000-0005-0000-0000-0000EA1A0000}"/>
    <cellStyle name="Įprastas 2 6 13 2" xfId="11283" xr:uid="{00000000-0005-0000-0000-0000EB1A0000}"/>
    <cellStyle name="Įprastas 2 6 13 3" xfId="20108" xr:uid="{00000000-0005-0000-0000-0000EC1A0000}"/>
    <cellStyle name="Įprastas 2 6 14" xfId="3571" xr:uid="{00000000-0005-0000-0000-0000ED1A0000}"/>
    <cellStyle name="Įprastas 2 6 14 2" xfId="11284" xr:uid="{00000000-0005-0000-0000-0000EE1A0000}"/>
    <cellStyle name="Įprastas 2 6 14 3" xfId="20109" xr:uid="{00000000-0005-0000-0000-0000EF1A0000}"/>
    <cellStyle name="Įprastas 2 6 15" xfId="3572" xr:uid="{00000000-0005-0000-0000-0000F01A0000}"/>
    <cellStyle name="Įprastas 2 6 15 2" xfId="11285" xr:uid="{00000000-0005-0000-0000-0000F11A0000}"/>
    <cellStyle name="Įprastas 2 6 15 3" xfId="20110" xr:uid="{00000000-0005-0000-0000-0000F21A0000}"/>
    <cellStyle name="Įprastas 2 6 16" xfId="3573" xr:uid="{00000000-0005-0000-0000-0000F31A0000}"/>
    <cellStyle name="Įprastas 2 6 16 2" xfId="11286" xr:uid="{00000000-0005-0000-0000-0000F41A0000}"/>
    <cellStyle name="Įprastas 2 6 16 3" xfId="20111" xr:uid="{00000000-0005-0000-0000-0000F51A0000}"/>
    <cellStyle name="Įprastas 2 6 17" xfId="8806" xr:uid="{00000000-0005-0000-0000-0000F61A0000}"/>
    <cellStyle name="Įprastas 2 6 18" xfId="17244" xr:uid="{00000000-0005-0000-0000-0000F71A0000}"/>
    <cellStyle name="Įprastas 2 6 2" xfId="3575" xr:uid="{00000000-0005-0000-0000-0000F81A0000}"/>
    <cellStyle name="Įprastas 2 6 2 2" xfId="11287" xr:uid="{00000000-0005-0000-0000-0000F91A0000}"/>
    <cellStyle name="Įprastas 2 6 2 3" xfId="17876" xr:uid="{00000000-0005-0000-0000-0000FA1A0000}"/>
    <cellStyle name="Įprastas 2 6 3" xfId="3577" xr:uid="{00000000-0005-0000-0000-0000FB1A0000}"/>
    <cellStyle name="Įprastas 2 6 3 2" xfId="11288" xr:uid="{00000000-0005-0000-0000-0000FC1A0000}"/>
    <cellStyle name="Įprastas 2 6 3 3" xfId="20112" xr:uid="{00000000-0005-0000-0000-0000FD1A0000}"/>
    <cellStyle name="Įprastas 2 6 4" xfId="3579" xr:uid="{00000000-0005-0000-0000-0000FE1A0000}"/>
    <cellStyle name="Įprastas 2 6 4 2" xfId="11289" xr:uid="{00000000-0005-0000-0000-0000FF1A0000}"/>
    <cellStyle name="Įprastas 2 6 4 3" xfId="20113" xr:uid="{00000000-0005-0000-0000-0000001B0000}"/>
    <cellStyle name="Įprastas 2 6 5" xfId="3581" xr:uid="{00000000-0005-0000-0000-0000011B0000}"/>
    <cellStyle name="Įprastas 2 6 5 2" xfId="11290" xr:uid="{00000000-0005-0000-0000-0000021B0000}"/>
    <cellStyle name="Įprastas 2 6 5 3" xfId="20114" xr:uid="{00000000-0005-0000-0000-0000031B0000}"/>
    <cellStyle name="Įprastas 2 6 6" xfId="3583" xr:uid="{00000000-0005-0000-0000-0000041B0000}"/>
    <cellStyle name="Įprastas 2 6 6 2" xfId="11291" xr:uid="{00000000-0005-0000-0000-0000051B0000}"/>
    <cellStyle name="Įprastas 2 6 6 3" xfId="20115" xr:uid="{00000000-0005-0000-0000-0000061B0000}"/>
    <cellStyle name="Įprastas 2 6 7" xfId="3585" xr:uid="{00000000-0005-0000-0000-0000071B0000}"/>
    <cellStyle name="Įprastas 2 6 7 2" xfId="11292" xr:uid="{00000000-0005-0000-0000-0000081B0000}"/>
    <cellStyle name="Įprastas 2 6 7 3" xfId="20116" xr:uid="{00000000-0005-0000-0000-0000091B0000}"/>
    <cellStyle name="Įprastas 2 6 8" xfId="2268" xr:uid="{00000000-0005-0000-0000-00000A1B0000}"/>
    <cellStyle name="Įprastas 2 6 8 2" xfId="11293" xr:uid="{00000000-0005-0000-0000-00000B1B0000}"/>
    <cellStyle name="Įprastas 2 6 8 3" xfId="20117" xr:uid="{00000000-0005-0000-0000-00000C1B0000}"/>
    <cellStyle name="Įprastas 2 6 9" xfId="2270" xr:uid="{00000000-0005-0000-0000-00000D1B0000}"/>
    <cellStyle name="Įprastas 2 6 9 2" xfId="11294" xr:uid="{00000000-0005-0000-0000-00000E1B0000}"/>
    <cellStyle name="Įprastas 2 6 9 3" xfId="20118" xr:uid="{00000000-0005-0000-0000-00000F1B0000}"/>
    <cellStyle name="Įprastas 2 7" xfId="3223" xr:uid="{00000000-0005-0000-0000-0000101B0000}"/>
    <cellStyle name="Įprastas 2 7 10" xfId="3586" xr:uid="{00000000-0005-0000-0000-0000111B0000}"/>
    <cellStyle name="Įprastas 2 7 10 2" xfId="11295" xr:uid="{00000000-0005-0000-0000-0000121B0000}"/>
    <cellStyle name="Įprastas 2 7 10 3" xfId="20119" xr:uid="{00000000-0005-0000-0000-0000131B0000}"/>
    <cellStyle name="Įprastas 2 7 11" xfId="3587" xr:uid="{00000000-0005-0000-0000-0000141B0000}"/>
    <cellStyle name="Įprastas 2 7 11 2" xfId="11296" xr:uid="{00000000-0005-0000-0000-0000151B0000}"/>
    <cellStyle name="Įprastas 2 7 11 3" xfId="20120" xr:uid="{00000000-0005-0000-0000-0000161B0000}"/>
    <cellStyle name="Įprastas 2 7 12" xfId="3588" xr:uid="{00000000-0005-0000-0000-0000171B0000}"/>
    <cellStyle name="Įprastas 2 7 12 2" xfId="11297" xr:uid="{00000000-0005-0000-0000-0000181B0000}"/>
    <cellStyle name="Įprastas 2 7 12 3" xfId="20121" xr:uid="{00000000-0005-0000-0000-0000191B0000}"/>
    <cellStyle name="Įprastas 2 7 13" xfId="3589" xr:uid="{00000000-0005-0000-0000-00001A1B0000}"/>
    <cellStyle name="Įprastas 2 7 13 2" xfId="11298" xr:uid="{00000000-0005-0000-0000-00001B1B0000}"/>
    <cellStyle name="Įprastas 2 7 13 3" xfId="20122" xr:uid="{00000000-0005-0000-0000-00001C1B0000}"/>
    <cellStyle name="Įprastas 2 7 14" xfId="3590" xr:uid="{00000000-0005-0000-0000-00001D1B0000}"/>
    <cellStyle name="Įprastas 2 7 14 2" xfId="11299" xr:uid="{00000000-0005-0000-0000-00001E1B0000}"/>
    <cellStyle name="Įprastas 2 7 14 3" xfId="20123" xr:uid="{00000000-0005-0000-0000-00001F1B0000}"/>
    <cellStyle name="Įprastas 2 7 15" xfId="3591" xr:uid="{00000000-0005-0000-0000-0000201B0000}"/>
    <cellStyle name="Įprastas 2 7 15 2" xfId="11300" xr:uid="{00000000-0005-0000-0000-0000211B0000}"/>
    <cellStyle name="Įprastas 2 7 15 3" xfId="20124" xr:uid="{00000000-0005-0000-0000-0000221B0000}"/>
    <cellStyle name="Įprastas 2 7 16" xfId="3592" xr:uid="{00000000-0005-0000-0000-0000231B0000}"/>
    <cellStyle name="Įprastas 2 7 16 2" xfId="11301" xr:uid="{00000000-0005-0000-0000-0000241B0000}"/>
    <cellStyle name="Įprastas 2 7 16 3" xfId="20125" xr:uid="{00000000-0005-0000-0000-0000251B0000}"/>
    <cellStyle name="Įprastas 2 7 17" xfId="9009" xr:uid="{00000000-0005-0000-0000-0000261B0000}"/>
    <cellStyle name="Įprastas 2 7 18" xfId="17446" xr:uid="{00000000-0005-0000-0000-0000271B0000}"/>
    <cellStyle name="Įprastas 2 7 2" xfId="3594" xr:uid="{00000000-0005-0000-0000-0000281B0000}"/>
    <cellStyle name="Įprastas 2 7 2 2" xfId="11302" xr:uid="{00000000-0005-0000-0000-0000291B0000}"/>
    <cellStyle name="Įprastas 2 7 2 3" xfId="17877" xr:uid="{00000000-0005-0000-0000-00002A1B0000}"/>
    <cellStyle name="Įprastas 2 7 3" xfId="3596" xr:uid="{00000000-0005-0000-0000-00002B1B0000}"/>
    <cellStyle name="Įprastas 2 7 3 2" xfId="11303" xr:uid="{00000000-0005-0000-0000-00002C1B0000}"/>
    <cellStyle name="Įprastas 2 7 3 3" xfId="20126" xr:uid="{00000000-0005-0000-0000-00002D1B0000}"/>
    <cellStyle name="Įprastas 2 7 4" xfId="3598" xr:uid="{00000000-0005-0000-0000-00002E1B0000}"/>
    <cellStyle name="Įprastas 2 7 4 2" xfId="11304" xr:uid="{00000000-0005-0000-0000-00002F1B0000}"/>
    <cellStyle name="Įprastas 2 7 4 3" xfId="20127" xr:uid="{00000000-0005-0000-0000-0000301B0000}"/>
    <cellStyle name="Įprastas 2 7 5" xfId="1677" xr:uid="{00000000-0005-0000-0000-0000311B0000}"/>
    <cellStyle name="Įprastas 2 7 5 2" xfId="11305" xr:uid="{00000000-0005-0000-0000-0000321B0000}"/>
    <cellStyle name="Įprastas 2 7 5 3" xfId="20128" xr:uid="{00000000-0005-0000-0000-0000331B0000}"/>
    <cellStyle name="Įprastas 2 7 6" xfId="1680" xr:uid="{00000000-0005-0000-0000-0000341B0000}"/>
    <cellStyle name="Įprastas 2 7 6 2" xfId="11306" xr:uid="{00000000-0005-0000-0000-0000351B0000}"/>
    <cellStyle name="Įprastas 2 7 6 3" xfId="20129" xr:uid="{00000000-0005-0000-0000-0000361B0000}"/>
    <cellStyle name="Įprastas 2 7 7" xfId="1683" xr:uid="{00000000-0005-0000-0000-0000371B0000}"/>
    <cellStyle name="Įprastas 2 7 7 2" xfId="11307" xr:uid="{00000000-0005-0000-0000-0000381B0000}"/>
    <cellStyle name="Įprastas 2 7 7 3" xfId="20130" xr:uid="{00000000-0005-0000-0000-0000391B0000}"/>
    <cellStyle name="Įprastas 2 7 8" xfId="1685" xr:uid="{00000000-0005-0000-0000-00003A1B0000}"/>
    <cellStyle name="Įprastas 2 7 8 2" xfId="11308" xr:uid="{00000000-0005-0000-0000-00003B1B0000}"/>
    <cellStyle name="Įprastas 2 7 8 3" xfId="20131" xr:uid="{00000000-0005-0000-0000-00003C1B0000}"/>
    <cellStyle name="Įprastas 2 7 9" xfId="1688" xr:uid="{00000000-0005-0000-0000-00003D1B0000}"/>
    <cellStyle name="Įprastas 2 7 9 2" xfId="11309" xr:uid="{00000000-0005-0000-0000-00003E1B0000}"/>
    <cellStyle name="Įprastas 2 7 9 3" xfId="20132" xr:uid="{00000000-0005-0000-0000-00003F1B0000}"/>
    <cellStyle name="Įprastas 2 8" xfId="3225" xr:uid="{00000000-0005-0000-0000-0000401B0000}"/>
    <cellStyle name="Įprastas 2 8 2" xfId="3599" xr:uid="{00000000-0005-0000-0000-0000411B0000}"/>
    <cellStyle name="Įprastas 2 8 3" xfId="9115" xr:uid="{00000000-0005-0000-0000-0000421B0000}"/>
    <cellStyle name="Įprastas 2 9" xfId="3227" xr:uid="{00000000-0005-0000-0000-0000431B0000}"/>
    <cellStyle name="Įprastas 2 9 10" xfId="3600" xr:uid="{00000000-0005-0000-0000-0000441B0000}"/>
    <cellStyle name="Įprastas 2 9 10 2" xfId="11310" xr:uid="{00000000-0005-0000-0000-0000451B0000}"/>
    <cellStyle name="Įprastas 2 9 10 3" xfId="20133" xr:uid="{00000000-0005-0000-0000-0000461B0000}"/>
    <cellStyle name="Įprastas 2 9 11" xfId="3601" xr:uid="{00000000-0005-0000-0000-0000471B0000}"/>
    <cellStyle name="Įprastas 2 9 11 2" xfId="11311" xr:uid="{00000000-0005-0000-0000-0000481B0000}"/>
    <cellStyle name="Įprastas 2 9 11 3" xfId="20134" xr:uid="{00000000-0005-0000-0000-0000491B0000}"/>
    <cellStyle name="Įprastas 2 9 12" xfId="3602" xr:uid="{00000000-0005-0000-0000-00004A1B0000}"/>
    <cellStyle name="Įprastas 2 9 12 2" xfId="11312" xr:uid="{00000000-0005-0000-0000-00004B1B0000}"/>
    <cellStyle name="Įprastas 2 9 12 3" xfId="20135" xr:uid="{00000000-0005-0000-0000-00004C1B0000}"/>
    <cellStyle name="Įprastas 2 9 13" xfId="806" xr:uid="{00000000-0005-0000-0000-00004D1B0000}"/>
    <cellStyle name="Įprastas 2 9 13 2" xfId="11313" xr:uid="{00000000-0005-0000-0000-00004E1B0000}"/>
    <cellStyle name="Įprastas 2 9 13 3" xfId="20136" xr:uid="{00000000-0005-0000-0000-00004F1B0000}"/>
    <cellStyle name="Įprastas 2 9 14" xfId="809" xr:uid="{00000000-0005-0000-0000-0000501B0000}"/>
    <cellStyle name="Įprastas 2 9 14 2" xfId="11314" xr:uid="{00000000-0005-0000-0000-0000511B0000}"/>
    <cellStyle name="Įprastas 2 9 14 3" xfId="20137" xr:uid="{00000000-0005-0000-0000-0000521B0000}"/>
    <cellStyle name="Įprastas 2 9 15" xfId="812" xr:uid="{00000000-0005-0000-0000-0000531B0000}"/>
    <cellStyle name="Įprastas 2 9 15 2" xfId="11315" xr:uid="{00000000-0005-0000-0000-0000541B0000}"/>
    <cellStyle name="Įprastas 2 9 15 3" xfId="20138" xr:uid="{00000000-0005-0000-0000-0000551B0000}"/>
    <cellStyle name="Įprastas 2 9 16" xfId="815" xr:uid="{00000000-0005-0000-0000-0000561B0000}"/>
    <cellStyle name="Įprastas 2 9 16 2" xfId="11316" xr:uid="{00000000-0005-0000-0000-0000571B0000}"/>
    <cellStyle name="Įprastas 2 9 16 3" xfId="20139" xr:uid="{00000000-0005-0000-0000-0000581B0000}"/>
    <cellStyle name="Įprastas 2 9 17" xfId="9116" xr:uid="{00000000-0005-0000-0000-0000591B0000}"/>
    <cellStyle name="Įprastas 2 9 18" xfId="17551" xr:uid="{00000000-0005-0000-0000-00005A1B0000}"/>
    <cellStyle name="Įprastas 2 9 2" xfId="3603" xr:uid="{00000000-0005-0000-0000-00005B1B0000}"/>
    <cellStyle name="Įprastas 2 9 2 2" xfId="11317" xr:uid="{00000000-0005-0000-0000-00005C1B0000}"/>
    <cellStyle name="Įprastas 2 9 2 3" xfId="17878" xr:uid="{00000000-0005-0000-0000-00005D1B0000}"/>
    <cellStyle name="Įprastas 2 9 3" xfId="3604" xr:uid="{00000000-0005-0000-0000-00005E1B0000}"/>
    <cellStyle name="Įprastas 2 9 3 2" xfId="11318" xr:uid="{00000000-0005-0000-0000-00005F1B0000}"/>
    <cellStyle name="Įprastas 2 9 3 3" xfId="20140" xr:uid="{00000000-0005-0000-0000-0000601B0000}"/>
    <cellStyle name="Įprastas 2 9 4" xfId="3605" xr:uid="{00000000-0005-0000-0000-0000611B0000}"/>
    <cellStyle name="Įprastas 2 9 4 2" xfId="11319" xr:uid="{00000000-0005-0000-0000-0000621B0000}"/>
    <cellStyle name="Įprastas 2 9 4 3" xfId="20141" xr:uid="{00000000-0005-0000-0000-0000631B0000}"/>
    <cellStyle name="Įprastas 2 9 5" xfId="3607" xr:uid="{00000000-0005-0000-0000-0000641B0000}"/>
    <cellStyle name="Įprastas 2 9 5 2" xfId="11320" xr:uid="{00000000-0005-0000-0000-0000651B0000}"/>
    <cellStyle name="Įprastas 2 9 5 3" xfId="20142" xr:uid="{00000000-0005-0000-0000-0000661B0000}"/>
    <cellStyle name="Įprastas 2 9 6" xfId="3609" xr:uid="{00000000-0005-0000-0000-0000671B0000}"/>
    <cellStyle name="Įprastas 2 9 6 2" xfId="11321" xr:uid="{00000000-0005-0000-0000-0000681B0000}"/>
    <cellStyle name="Įprastas 2 9 6 3" xfId="20143" xr:uid="{00000000-0005-0000-0000-0000691B0000}"/>
    <cellStyle name="Įprastas 2 9 7" xfId="3611" xr:uid="{00000000-0005-0000-0000-00006A1B0000}"/>
    <cellStyle name="Įprastas 2 9 7 2" xfId="11322" xr:uid="{00000000-0005-0000-0000-00006B1B0000}"/>
    <cellStyle name="Įprastas 2 9 7 3" xfId="20144" xr:uid="{00000000-0005-0000-0000-00006C1B0000}"/>
    <cellStyle name="Įprastas 2 9 8" xfId="3613" xr:uid="{00000000-0005-0000-0000-00006D1B0000}"/>
    <cellStyle name="Įprastas 2 9 8 2" xfId="11323" xr:uid="{00000000-0005-0000-0000-00006E1B0000}"/>
    <cellStyle name="Įprastas 2 9 8 3" xfId="20145" xr:uid="{00000000-0005-0000-0000-00006F1B0000}"/>
    <cellStyle name="Įprastas 2 9 9" xfId="3615" xr:uid="{00000000-0005-0000-0000-0000701B0000}"/>
    <cellStyle name="Įprastas 2 9 9 2" xfId="11324" xr:uid="{00000000-0005-0000-0000-0000711B0000}"/>
    <cellStyle name="Įprastas 2 9 9 3" xfId="20146" xr:uid="{00000000-0005-0000-0000-0000721B0000}"/>
    <cellStyle name="Įprastas 20" xfId="1954" xr:uid="{00000000-0005-0000-0000-0000731B0000}"/>
    <cellStyle name="Įprastas 20 2" xfId="3616" xr:uid="{00000000-0005-0000-0000-0000741B0000}"/>
    <cellStyle name="Įprastas 20 3" xfId="3617" xr:uid="{00000000-0005-0000-0000-0000751B0000}"/>
    <cellStyle name="Įprastas 20 4" xfId="3618" xr:uid="{00000000-0005-0000-0000-0000761B0000}"/>
    <cellStyle name="Įprastas 20 5" xfId="8690" xr:uid="{00000000-0005-0000-0000-0000771B0000}"/>
    <cellStyle name="Įprastas 21" xfId="1957" xr:uid="{00000000-0005-0000-0000-0000781B0000}"/>
    <cellStyle name="Įprastas 21 10" xfId="1960" xr:uid="{00000000-0005-0000-0000-0000791B0000}"/>
    <cellStyle name="Įprastas 21 10 2" xfId="11325" xr:uid="{00000000-0005-0000-0000-00007A1B0000}"/>
    <cellStyle name="Įprastas 21 11" xfId="1964" xr:uid="{00000000-0005-0000-0000-00007B1B0000}"/>
    <cellStyle name="Įprastas 21 11 2" xfId="11326" xr:uid="{00000000-0005-0000-0000-00007C1B0000}"/>
    <cellStyle name="Įprastas 21 12" xfId="1968" xr:uid="{00000000-0005-0000-0000-00007D1B0000}"/>
    <cellStyle name="Įprastas 21 12 2" xfId="11327" xr:uid="{00000000-0005-0000-0000-00007E1B0000}"/>
    <cellStyle name="Įprastas 21 13" xfId="1971" xr:uid="{00000000-0005-0000-0000-00007F1B0000}"/>
    <cellStyle name="Įprastas 21 13 2" xfId="11328" xr:uid="{00000000-0005-0000-0000-0000801B0000}"/>
    <cellStyle name="Įprastas 21 14" xfId="1974" xr:uid="{00000000-0005-0000-0000-0000811B0000}"/>
    <cellStyle name="Įprastas 21 14 2" xfId="11329" xr:uid="{00000000-0005-0000-0000-0000821B0000}"/>
    <cellStyle name="Įprastas 21 15" xfId="1978" xr:uid="{00000000-0005-0000-0000-0000831B0000}"/>
    <cellStyle name="Įprastas 21 15 2" xfId="11330" xr:uid="{00000000-0005-0000-0000-0000841B0000}"/>
    <cellStyle name="Įprastas 21 16" xfId="1981" xr:uid="{00000000-0005-0000-0000-0000851B0000}"/>
    <cellStyle name="Įprastas 21 16 2" xfId="11331" xr:uid="{00000000-0005-0000-0000-0000861B0000}"/>
    <cellStyle name="Įprastas 21 17" xfId="1213" xr:uid="{00000000-0005-0000-0000-0000871B0000}"/>
    <cellStyle name="Įprastas 21 18" xfId="1218" xr:uid="{00000000-0005-0000-0000-0000881B0000}"/>
    <cellStyle name="Įprastas 21 19" xfId="8691" xr:uid="{00000000-0005-0000-0000-0000891B0000}"/>
    <cellStyle name="Įprastas 21 2" xfId="1985" xr:uid="{00000000-0005-0000-0000-00008A1B0000}"/>
    <cellStyle name="Įprastas 21 2 2" xfId="8791" xr:uid="{00000000-0005-0000-0000-00008B1B0000}"/>
    <cellStyle name="Įprastas 21 3" xfId="2032" xr:uid="{00000000-0005-0000-0000-00008C1B0000}"/>
    <cellStyle name="Įprastas 21 3 2" xfId="11332" xr:uid="{00000000-0005-0000-0000-00008D1B0000}"/>
    <cellStyle name="Įprastas 21 4" xfId="2051" xr:uid="{00000000-0005-0000-0000-00008E1B0000}"/>
    <cellStyle name="Įprastas 21 4 2" xfId="11333" xr:uid="{00000000-0005-0000-0000-00008F1B0000}"/>
    <cellStyle name="Įprastas 21 5" xfId="2081" xr:uid="{00000000-0005-0000-0000-0000901B0000}"/>
    <cellStyle name="Įprastas 21 5 2" xfId="11334" xr:uid="{00000000-0005-0000-0000-0000911B0000}"/>
    <cellStyle name="Įprastas 21 6" xfId="2084" xr:uid="{00000000-0005-0000-0000-0000921B0000}"/>
    <cellStyle name="Įprastas 21 6 2" xfId="11335" xr:uid="{00000000-0005-0000-0000-0000931B0000}"/>
    <cellStyle name="Įprastas 21 7" xfId="2087" xr:uid="{00000000-0005-0000-0000-0000941B0000}"/>
    <cellStyle name="Įprastas 21 7 2" xfId="11336" xr:uid="{00000000-0005-0000-0000-0000951B0000}"/>
    <cellStyle name="Įprastas 21 8" xfId="2089" xr:uid="{00000000-0005-0000-0000-0000961B0000}"/>
    <cellStyle name="Įprastas 21 8 2" xfId="11337" xr:uid="{00000000-0005-0000-0000-0000971B0000}"/>
    <cellStyle name="Įprastas 21 9" xfId="2091" xr:uid="{00000000-0005-0000-0000-0000981B0000}"/>
    <cellStyle name="Įprastas 21 9 2" xfId="11338" xr:uid="{00000000-0005-0000-0000-0000991B0000}"/>
    <cellStyle name="Įprastas 22" xfId="2094" xr:uid="{00000000-0005-0000-0000-00009A1B0000}"/>
    <cellStyle name="Įprastas 22 2" xfId="8694" xr:uid="{00000000-0005-0000-0000-00009B1B0000}"/>
    <cellStyle name="Įprastas 23" xfId="2212" xr:uid="{00000000-0005-0000-0000-00009C1B0000}"/>
    <cellStyle name="Įprastas 23 10" xfId="2215" xr:uid="{00000000-0005-0000-0000-00009D1B0000}"/>
    <cellStyle name="Įprastas 23 10 2" xfId="11339" xr:uid="{00000000-0005-0000-0000-00009E1B0000}"/>
    <cellStyle name="Įprastas 23 10 3" xfId="20147" xr:uid="{00000000-0005-0000-0000-00009F1B0000}"/>
    <cellStyle name="Įprastas 23 11" xfId="157" xr:uid="{00000000-0005-0000-0000-0000A01B0000}"/>
    <cellStyle name="Įprastas 23 11 2" xfId="11340" xr:uid="{00000000-0005-0000-0000-0000A11B0000}"/>
    <cellStyle name="Įprastas 23 11 3" xfId="20148" xr:uid="{00000000-0005-0000-0000-0000A21B0000}"/>
    <cellStyle name="Įprastas 23 12" xfId="718" xr:uid="{00000000-0005-0000-0000-0000A31B0000}"/>
    <cellStyle name="Įprastas 23 12 2" xfId="11341" xr:uid="{00000000-0005-0000-0000-0000A41B0000}"/>
    <cellStyle name="Įprastas 23 12 3" xfId="20149" xr:uid="{00000000-0005-0000-0000-0000A51B0000}"/>
    <cellStyle name="Įprastas 23 13" xfId="722" xr:uid="{00000000-0005-0000-0000-0000A61B0000}"/>
    <cellStyle name="Įprastas 23 13 2" xfId="11342" xr:uid="{00000000-0005-0000-0000-0000A71B0000}"/>
    <cellStyle name="Įprastas 23 13 3" xfId="20150" xr:uid="{00000000-0005-0000-0000-0000A81B0000}"/>
    <cellStyle name="Įprastas 23 14" xfId="726" xr:uid="{00000000-0005-0000-0000-0000A91B0000}"/>
    <cellStyle name="Įprastas 23 14 2" xfId="11343" xr:uid="{00000000-0005-0000-0000-0000AA1B0000}"/>
    <cellStyle name="Įprastas 23 14 3" xfId="20151" xr:uid="{00000000-0005-0000-0000-0000AB1B0000}"/>
    <cellStyle name="Įprastas 23 15" xfId="732" xr:uid="{00000000-0005-0000-0000-0000AC1B0000}"/>
    <cellStyle name="Įprastas 23 15 2" xfId="11344" xr:uid="{00000000-0005-0000-0000-0000AD1B0000}"/>
    <cellStyle name="Įprastas 23 15 3" xfId="20152" xr:uid="{00000000-0005-0000-0000-0000AE1B0000}"/>
    <cellStyle name="Įprastas 23 16" xfId="737" xr:uid="{00000000-0005-0000-0000-0000AF1B0000}"/>
    <cellStyle name="Įprastas 23 16 2" xfId="11345" xr:uid="{00000000-0005-0000-0000-0000B01B0000}"/>
    <cellStyle name="Įprastas 23 16 3" xfId="20153" xr:uid="{00000000-0005-0000-0000-0000B11B0000}"/>
    <cellStyle name="Įprastas 23 17" xfId="742" xr:uid="{00000000-0005-0000-0000-0000B21B0000}"/>
    <cellStyle name="Įprastas 23 17 2" xfId="11346" xr:uid="{00000000-0005-0000-0000-0000B31B0000}"/>
    <cellStyle name="Įprastas 23 17 3" xfId="20154" xr:uid="{00000000-0005-0000-0000-0000B41B0000}"/>
    <cellStyle name="Įprastas 23 18" xfId="8692" xr:uid="{00000000-0005-0000-0000-0000B51B0000}"/>
    <cellStyle name="Įprastas 23 19" xfId="17137" xr:uid="{00000000-0005-0000-0000-0000B61B0000}"/>
    <cellStyle name="Įprastas 23 2" xfId="2221" xr:uid="{00000000-0005-0000-0000-0000B71B0000}"/>
    <cellStyle name="Įprastas 23 2 10" xfId="1610" xr:uid="{00000000-0005-0000-0000-0000B81B0000}"/>
    <cellStyle name="Įprastas 23 2 10 2" xfId="11347" xr:uid="{00000000-0005-0000-0000-0000B91B0000}"/>
    <cellStyle name="Įprastas 23 2 10 3" xfId="20155" xr:uid="{00000000-0005-0000-0000-0000BA1B0000}"/>
    <cellStyle name="Įprastas 23 2 11" xfId="1613" xr:uid="{00000000-0005-0000-0000-0000BB1B0000}"/>
    <cellStyle name="Įprastas 23 2 11 2" xfId="11348" xr:uid="{00000000-0005-0000-0000-0000BC1B0000}"/>
    <cellStyle name="Įprastas 23 2 11 3" xfId="20156" xr:uid="{00000000-0005-0000-0000-0000BD1B0000}"/>
    <cellStyle name="Įprastas 23 2 12" xfId="1616" xr:uid="{00000000-0005-0000-0000-0000BE1B0000}"/>
    <cellStyle name="Įprastas 23 2 12 2" xfId="11349" xr:uid="{00000000-0005-0000-0000-0000BF1B0000}"/>
    <cellStyle name="Įprastas 23 2 12 3" xfId="20157" xr:uid="{00000000-0005-0000-0000-0000C01B0000}"/>
    <cellStyle name="Įprastas 23 2 13" xfId="1619" xr:uid="{00000000-0005-0000-0000-0000C11B0000}"/>
    <cellStyle name="Įprastas 23 2 13 2" xfId="11350" xr:uid="{00000000-0005-0000-0000-0000C21B0000}"/>
    <cellStyle name="Įprastas 23 2 13 3" xfId="20158" xr:uid="{00000000-0005-0000-0000-0000C31B0000}"/>
    <cellStyle name="Įprastas 23 2 14" xfId="1622" xr:uid="{00000000-0005-0000-0000-0000C41B0000}"/>
    <cellStyle name="Įprastas 23 2 14 2" xfId="11351" xr:uid="{00000000-0005-0000-0000-0000C51B0000}"/>
    <cellStyle name="Įprastas 23 2 14 3" xfId="20159" xr:uid="{00000000-0005-0000-0000-0000C61B0000}"/>
    <cellStyle name="Įprastas 23 2 15" xfId="2223" xr:uid="{00000000-0005-0000-0000-0000C71B0000}"/>
    <cellStyle name="Įprastas 23 2 15 2" xfId="11352" xr:uid="{00000000-0005-0000-0000-0000C81B0000}"/>
    <cellStyle name="Įprastas 23 2 15 3" xfId="20160" xr:uid="{00000000-0005-0000-0000-0000C91B0000}"/>
    <cellStyle name="Įprastas 23 2 16" xfId="2225" xr:uid="{00000000-0005-0000-0000-0000CA1B0000}"/>
    <cellStyle name="Įprastas 23 2 16 2" xfId="11353" xr:uid="{00000000-0005-0000-0000-0000CB1B0000}"/>
    <cellStyle name="Įprastas 23 2 16 3" xfId="20161" xr:uid="{00000000-0005-0000-0000-0000CC1B0000}"/>
    <cellStyle name="Įprastas 23 2 17" xfId="8901" xr:uid="{00000000-0005-0000-0000-0000CD1B0000}"/>
    <cellStyle name="Įprastas 23 2 18" xfId="17339" xr:uid="{00000000-0005-0000-0000-0000CE1B0000}"/>
    <cellStyle name="Įprastas 23 2 2" xfId="2230" xr:uid="{00000000-0005-0000-0000-0000CF1B0000}"/>
    <cellStyle name="Įprastas 23 2 2 2" xfId="11354" xr:uid="{00000000-0005-0000-0000-0000D01B0000}"/>
    <cellStyle name="Įprastas 23 2 2 3" xfId="17879" xr:uid="{00000000-0005-0000-0000-0000D11B0000}"/>
    <cellStyle name="Įprastas 23 2 3" xfId="2260" xr:uid="{00000000-0005-0000-0000-0000D21B0000}"/>
    <cellStyle name="Įprastas 23 2 3 2" xfId="11355" xr:uid="{00000000-0005-0000-0000-0000D31B0000}"/>
    <cellStyle name="Įprastas 23 2 3 3" xfId="20162" xr:uid="{00000000-0005-0000-0000-0000D41B0000}"/>
    <cellStyle name="Įprastas 23 2 4" xfId="2279" xr:uid="{00000000-0005-0000-0000-0000D51B0000}"/>
    <cellStyle name="Įprastas 23 2 4 2" xfId="11356" xr:uid="{00000000-0005-0000-0000-0000D61B0000}"/>
    <cellStyle name="Įprastas 23 2 4 3" xfId="20163" xr:uid="{00000000-0005-0000-0000-0000D71B0000}"/>
    <cellStyle name="Įprastas 23 2 5" xfId="2296" xr:uid="{00000000-0005-0000-0000-0000D81B0000}"/>
    <cellStyle name="Įprastas 23 2 5 2" xfId="11357" xr:uid="{00000000-0005-0000-0000-0000D91B0000}"/>
    <cellStyle name="Įprastas 23 2 5 3" xfId="20164" xr:uid="{00000000-0005-0000-0000-0000DA1B0000}"/>
    <cellStyle name="Įprastas 23 2 6" xfId="2299" xr:uid="{00000000-0005-0000-0000-0000DB1B0000}"/>
    <cellStyle name="Įprastas 23 2 6 2" xfId="11358" xr:uid="{00000000-0005-0000-0000-0000DC1B0000}"/>
    <cellStyle name="Įprastas 23 2 6 3" xfId="20165" xr:uid="{00000000-0005-0000-0000-0000DD1B0000}"/>
    <cellStyle name="Įprastas 23 2 7" xfId="2301" xr:uid="{00000000-0005-0000-0000-0000DE1B0000}"/>
    <cellStyle name="Įprastas 23 2 7 2" xfId="11359" xr:uid="{00000000-0005-0000-0000-0000DF1B0000}"/>
    <cellStyle name="Įprastas 23 2 7 3" xfId="20166" xr:uid="{00000000-0005-0000-0000-0000E01B0000}"/>
    <cellStyle name="Įprastas 23 2 8" xfId="2303" xr:uid="{00000000-0005-0000-0000-0000E11B0000}"/>
    <cellStyle name="Įprastas 23 2 8 2" xfId="11360" xr:uid="{00000000-0005-0000-0000-0000E21B0000}"/>
    <cellStyle name="Įprastas 23 2 8 3" xfId="20167" xr:uid="{00000000-0005-0000-0000-0000E31B0000}"/>
    <cellStyle name="Įprastas 23 2 9" xfId="2305" xr:uid="{00000000-0005-0000-0000-0000E41B0000}"/>
    <cellStyle name="Įprastas 23 2 9 2" xfId="11361" xr:uid="{00000000-0005-0000-0000-0000E51B0000}"/>
    <cellStyle name="Įprastas 23 2 9 3" xfId="20168" xr:uid="{00000000-0005-0000-0000-0000E61B0000}"/>
    <cellStyle name="Įprastas 23 3" xfId="2307" xr:uid="{00000000-0005-0000-0000-0000E71B0000}"/>
    <cellStyle name="Įprastas 23 3 2" xfId="11362" xr:uid="{00000000-0005-0000-0000-0000E81B0000}"/>
    <cellStyle name="Įprastas 23 3 3" xfId="17668" xr:uid="{00000000-0005-0000-0000-0000E91B0000}"/>
    <cellStyle name="Įprastas 23 4" xfId="2355" xr:uid="{00000000-0005-0000-0000-0000EA1B0000}"/>
    <cellStyle name="Įprastas 23 4 2" xfId="11363" xr:uid="{00000000-0005-0000-0000-0000EB1B0000}"/>
    <cellStyle name="Įprastas 23 4 3" xfId="20169" xr:uid="{00000000-0005-0000-0000-0000EC1B0000}"/>
    <cellStyle name="Įprastas 23 5" xfId="2381" xr:uid="{00000000-0005-0000-0000-0000ED1B0000}"/>
    <cellStyle name="Įprastas 23 5 2" xfId="11364" xr:uid="{00000000-0005-0000-0000-0000EE1B0000}"/>
    <cellStyle name="Įprastas 23 5 3" xfId="20170" xr:uid="{00000000-0005-0000-0000-0000EF1B0000}"/>
    <cellStyle name="Įprastas 23 6" xfId="2407" xr:uid="{00000000-0005-0000-0000-0000F01B0000}"/>
    <cellStyle name="Įprastas 23 6 2" xfId="11365" xr:uid="{00000000-0005-0000-0000-0000F11B0000}"/>
    <cellStyle name="Įprastas 23 6 3" xfId="20171" xr:uid="{00000000-0005-0000-0000-0000F21B0000}"/>
    <cellStyle name="Įprastas 23 7" xfId="2409" xr:uid="{00000000-0005-0000-0000-0000F31B0000}"/>
    <cellStyle name="Įprastas 23 7 2" xfId="11366" xr:uid="{00000000-0005-0000-0000-0000F41B0000}"/>
    <cellStyle name="Įprastas 23 7 3" xfId="20172" xr:uid="{00000000-0005-0000-0000-0000F51B0000}"/>
    <cellStyle name="Įprastas 23 8" xfId="2412" xr:uid="{00000000-0005-0000-0000-0000F61B0000}"/>
    <cellStyle name="Įprastas 23 8 2" xfId="11367" xr:uid="{00000000-0005-0000-0000-0000F71B0000}"/>
    <cellStyle name="Įprastas 23 8 3" xfId="20173" xr:uid="{00000000-0005-0000-0000-0000F81B0000}"/>
    <cellStyle name="Įprastas 23 9" xfId="2415" xr:uid="{00000000-0005-0000-0000-0000F91B0000}"/>
    <cellStyle name="Įprastas 23 9 2" xfId="11368" xr:uid="{00000000-0005-0000-0000-0000FA1B0000}"/>
    <cellStyle name="Įprastas 23 9 3" xfId="20174" xr:uid="{00000000-0005-0000-0000-0000FB1B0000}"/>
    <cellStyle name="Įprastas 24" xfId="2418" xr:uid="{00000000-0005-0000-0000-0000FC1B0000}"/>
    <cellStyle name="Įprastas 24 10" xfId="200" xr:uid="{00000000-0005-0000-0000-0000FD1B0000}"/>
    <cellStyle name="Įprastas 24 10 2" xfId="11369" xr:uid="{00000000-0005-0000-0000-0000FE1B0000}"/>
    <cellStyle name="Įprastas 24 10 3" xfId="20175" xr:uid="{00000000-0005-0000-0000-0000FF1B0000}"/>
    <cellStyle name="Įprastas 24 11" xfId="206" xr:uid="{00000000-0005-0000-0000-0000001C0000}"/>
    <cellStyle name="Įprastas 24 11 2" xfId="11370" xr:uid="{00000000-0005-0000-0000-0000011C0000}"/>
    <cellStyle name="Įprastas 24 11 3" xfId="20176" xr:uid="{00000000-0005-0000-0000-0000021C0000}"/>
    <cellStyle name="Įprastas 24 12" xfId="211" xr:uid="{00000000-0005-0000-0000-0000031C0000}"/>
    <cellStyle name="Įprastas 24 12 2" xfId="11371" xr:uid="{00000000-0005-0000-0000-0000041C0000}"/>
    <cellStyle name="Įprastas 24 12 3" xfId="20177" xr:uid="{00000000-0005-0000-0000-0000051C0000}"/>
    <cellStyle name="Įprastas 24 13" xfId="215" xr:uid="{00000000-0005-0000-0000-0000061C0000}"/>
    <cellStyle name="Įprastas 24 13 2" xfId="11372" xr:uid="{00000000-0005-0000-0000-0000071C0000}"/>
    <cellStyle name="Įprastas 24 13 3" xfId="20178" xr:uid="{00000000-0005-0000-0000-0000081C0000}"/>
    <cellStyle name="Įprastas 24 14" xfId="220" xr:uid="{00000000-0005-0000-0000-0000091C0000}"/>
    <cellStyle name="Įprastas 24 14 2" xfId="11373" xr:uid="{00000000-0005-0000-0000-00000A1C0000}"/>
    <cellStyle name="Įprastas 24 14 3" xfId="20179" xr:uid="{00000000-0005-0000-0000-00000B1C0000}"/>
    <cellStyle name="Įprastas 24 15" xfId="227" xr:uid="{00000000-0005-0000-0000-00000C1C0000}"/>
    <cellStyle name="Įprastas 24 15 2" xfId="11374" xr:uid="{00000000-0005-0000-0000-00000D1C0000}"/>
    <cellStyle name="Įprastas 24 15 3" xfId="20180" xr:uid="{00000000-0005-0000-0000-00000E1C0000}"/>
    <cellStyle name="Įprastas 24 16" xfId="232" xr:uid="{00000000-0005-0000-0000-00000F1C0000}"/>
    <cellStyle name="Įprastas 24 16 2" xfId="11375" xr:uid="{00000000-0005-0000-0000-0000101C0000}"/>
    <cellStyle name="Įprastas 24 16 3" xfId="20181" xr:uid="{00000000-0005-0000-0000-0000111C0000}"/>
    <cellStyle name="Įprastas 24 17" xfId="2422" xr:uid="{00000000-0005-0000-0000-0000121C0000}"/>
    <cellStyle name="Įprastas 24 17 2" xfId="11376" xr:uid="{00000000-0005-0000-0000-0000131C0000}"/>
    <cellStyle name="Įprastas 24 17 3" xfId="20182" xr:uid="{00000000-0005-0000-0000-0000141C0000}"/>
    <cellStyle name="Įprastas 24 18" xfId="8792" xr:uid="{00000000-0005-0000-0000-0000151C0000}"/>
    <cellStyle name="Įprastas 24 19" xfId="17234" xr:uid="{00000000-0005-0000-0000-0000161C0000}"/>
    <cellStyle name="Įprastas 24 2" xfId="1542" xr:uid="{00000000-0005-0000-0000-0000171C0000}"/>
    <cellStyle name="Įprastas 24 2 10" xfId="2427" xr:uid="{00000000-0005-0000-0000-0000181C0000}"/>
    <cellStyle name="Įprastas 24 2 10 2" xfId="11377" xr:uid="{00000000-0005-0000-0000-0000191C0000}"/>
    <cellStyle name="Įprastas 24 2 10 3" xfId="20183" xr:uid="{00000000-0005-0000-0000-00001A1C0000}"/>
    <cellStyle name="Įprastas 24 2 11" xfId="2430" xr:uid="{00000000-0005-0000-0000-00001B1C0000}"/>
    <cellStyle name="Įprastas 24 2 11 2" xfId="11378" xr:uid="{00000000-0005-0000-0000-00001C1C0000}"/>
    <cellStyle name="Įprastas 24 2 11 3" xfId="20184" xr:uid="{00000000-0005-0000-0000-00001D1C0000}"/>
    <cellStyle name="Įprastas 24 2 12" xfId="2433" xr:uid="{00000000-0005-0000-0000-00001E1C0000}"/>
    <cellStyle name="Įprastas 24 2 12 2" xfId="11379" xr:uid="{00000000-0005-0000-0000-00001F1C0000}"/>
    <cellStyle name="Įprastas 24 2 12 3" xfId="20185" xr:uid="{00000000-0005-0000-0000-0000201C0000}"/>
    <cellStyle name="Įprastas 24 2 13" xfId="2436" xr:uid="{00000000-0005-0000-0000-0000211C0000}"/>
    <cellStyle name="Įprastas 24 2 13 2" xfId="11380" xr:uid="{00000000-0005-0000-0000-0000221C0000}"/>
    <cellStyle name="Įprastas 24 2 13 3" xfId="20186" xr:uid="{00000000-0005-0000-0000-0000231C0000}"/>
    <cellStyle name="Įprastas 24 2 14" xfId="2439" xr:uid="{00000000-0005-0000-0000-0000241C0000}"/>
    <cellStyle name="Įprastas 24 2 14 2" xfId="11381" xr:uid="{00000000-0005-0000-0000-0000251C0000}"/>
    <cellStyle name="Įprastas 24 2 14 3" xfId="20187" xr:uid="{00000000-0005-0000-0000-0000261C0000}"/>
    <cellStyle name="Įprastas 24 2 15" xfId="2442" xr:uid="{00000000-0005-0000-0000-0000271C0000}"/>
    <cellStyle name="Įprastas 24 2 15 2" xfId="11382" xr:uid="{00000000-0005-0000-0000-0000281C0000}"/>
    <cellStyle name="Įprastas 24 2 15 3" xfId="20188" xr:uid="{00000000-0005-0000-0000-0000291C0000}"/>
    <cellStyle name="Įprastas 24 2 16" xfId="2445" xr:uid="{00000000-0005-0000-0000-00002A1C0000}"/>
    <cellStyle name="Įprastas 24 2 16 2" xfId="11383" xr:uid="{00000000-0005-0000-0000-00002B1C0000}"/>
    <cellStyle name="Įprastas 24 2 16 3" xfId="20189" xr:uid="{00000000-0005-0000-0000-00002C1C0000}"/>
    <cellStyle name="Įprastas 24 2 17" xfId="8998" xr:uid="{00000000-0005-0000-0000-00002D1C0000}"/>
    <cellStyle name="Įprastas 24 2 18" xfId="17436" xr:uid="{00000000-0005-0000-0000-00002E1C0000}"/>
    <cellStyle name="Įprastas 24 2 2" xfId="2449" xr:uid="{00000000-0005-0000-0000-00002F1C0000}"/>
    <cellStyle name="Įprastas 24 2 2 2" xfId="11384" xr:uid="{00000000-0005-0000-0000-0000301C0000}"/>
    <cellStyle name="Įprastas 24 2 2 3" xfId="17880" xr:uid="{00000000-0005-0000-0000-0000311C0000}"/>
    <cellStyle name="Įprastas 24 2 3" xfId="2460" xr:uid="{00000000-0005-0000-0000-0000321C0000}"/>
    <cellStyle name="Įprastas 24 2 3 2" xfId="11385" xr:uid="{00000000-0005-0000-0000-0000331C0000}"/>
    <cellStyle name="Įprastas 24 2 3 3" xfId="20190" xr:uid="{00000000-0005-0000-0000-0000341C0000}"/>
    <cellStyle name="Įprastas 24 2 4" xfId="2464" xr:uid="{00000000-0005-0000-0000-0000351C0000}"/>
    <cellStyle name="Įprastas 24 2 4 2" xfId="11386" xr:uid="{00000000-0005-0000-0000-0000361C0000}"/>
    <cellStyle name="Įprastas 24 2 4 3" xfId="20191" xr:uid="{00000000-0005-0000-0000-0000371C0000}"/>
    <cellStyle name="Įprastas 24 2 5" xfId="2468" xr:uid="{00000000-0005-0000-0000-0000381C0000}"/>
    <cellStyle name="Įprastas 24 2 5 2" xfId="11387" xr:uid="{00000000-0005-0000-0000-0000391C0000}"/>
    <cellStyle name="Įprastas 24 2 5 3" xfId="20192" xr:uid="{00000000-0005-0000-0000-00003A1C0000}"/>
    <cellStyle name="Įprastas 24 2 6" xfId="2472" xr:uid="{00000000-0005-0000-0000-00003B1C0000}"/>
    <cellStyle name="Įprastas 24 2 6 2" xfId="11388" xr:uid="{00000000-0005-0000-0000-00003C1C0000}"/>
    <cellStyle name="Įprastas 24 2 6 3" xfId="20193" xr:uid="{00000000-0005-0000-0000-00003D1C0000}"/>
    <cellStyle name="Įprastas 24 2 7" xfId="2474" xr:uid="{00000000-0005-0000-0000-00003E1C0000}"/>
    <cellStyle name="Įprastas 24 2 7 2" xfId="11389" xr:uid="{00000000-0005-0000-0000-00003F1C0000}"/>
    <cellStyle name="Įprastas 24 2 7 3" xfId="20194" xr:uid="{00000000-0005-0000-0000-0000401C0000}"/>
    <cellStyle name="Įprastas 24 2 8" xfId="2476" xr:uid="{00000000-0005-0000-0000-0000411C0000}"/>
    <cellStyle name="Įprastas 24 2 8 2" xfId="11390" xr:uid="{00000000-0005-0000-0000-0000421C0000}"/>
    <cellStyle name="Įprastas 24 2 8 3" xfId="20195" xr:uid="{00000000-0005-0000-0000-0000431C0000}"/>
    <cellStyle name="Įprastas 24 2 9" xfId="2478" xr:uid="{00000000-0005-0000-0000-0000441C0000}"/>
    <cellStyle name="Įprastas 24 2 9 2" xfId="11391" xr:uid="{00000000-0005-0000-0000-0000451C0000}"/>
    <cellStyle name="Įprastas 24 2 9 3" xfId="20196" xr:uid="{00000000-0005-0000-0000-0000461C0000}"/>
    <cellStyle name="Įprastas 24 3" xfId="1545" xr:uid="{00000000-0005-0000-0000-0000471C0000}"/>
    <cellStyle name="Įprastas 24 3 2" xfId="11392" xr:uid="{00000000-0005-0000-0000-0000481C0000}"/>
    <cellStyle name="Įprastas 24 3 3" xfId="17765" xr:uid="{00000000-0005-0000-0000-0000491C0000}"/>
    <cellStyle name="Įprastas 24 4" xfId="1549" xr:uid="{00000000-0005-0000-0000-00004A1C0000}"/>
    <cellStyle name="Įprastas 24 4 2" xfId="11393" xr:uid="{00000000-0005-0000-0000-00004B1C0000}"/>
    <cellStyle name="Įprastas 24 4 3" xfId="20197" xr:uid="{00000000-0005-0000-0000-00004C1C0000}"/>
    <cellStyle name="Įprastas 24 5" xfId="1553" xr:uid="{00000000-0005-0000-0000-00004D1C0000}"/>
    <cellStyle name="Įprastas 24 5 2" xfId="11394" xr:uid="{00000000-0005-0000-0000-00004E1C0000}"/>
    <cellStyle name="Įprastas 24 5 3" xfId="20198" xr:uid="{00000000-0005-0000-0000-00004F1C0000}"/>
    <cellStyle name="Įprastas 24 6" xfId="1557" xr:uid="{00000000-0005-0000-0000-0000501C0000}"/>
    <cellStyle name="Įprastas 24 6 2" xfId="11395" xr:uid="{00000000-0005-0000-0000-0000511C0000}"/>
    <cellStyle name="Įprastas 24 6 3" xfId="20199" xr:uid="{00000000-0005-0000-0000-0000521C0000}"/>
    <cellStyle name="Įprastas 24 7" xfId="1561" xr:uid="{00000000-0005-0000-0000-0000531C0000}"/>
    <cellStyle name="Įprastas 24 7 2" xfId="11396" xr:uid="{00000000-0005-0000-0000-0000541C0000}"/>
    <cellStyle name="Įprastas 24 7 3" xfId="20200" xr:uid="{00000000-0005-0000-0000-0000551C0000}"/>
    <cellStyle name="Įprastas 24 8" xfId="2180" xr:uid="{00000000-0005-0000-0000-0000561C0000}"/>
    <cellStyle name="Įprastas 24 8 2" xfId="11397" xr:uid="{00000000-0005-0000-0000-0000571C0000}"/>
    <cellStyle name="Įprastas 24 8 3" xfId="20201" xr:uid="{00000000-0005-0000-0000-0000581C0000}"/>
    <cellStyle name="Įprastas 24 9" xfId="296" xr:uid="{00000000-0005-0000-0000-0000591C0000}"/>
    <cellStyle name="Įprastas 24 9 2" xfId="11398" xr:uid="{00000000-0005-0000-0000-00005A1C0000}"/>
    <cellStyle name="Įprastas 24 9 3" xfId="20202" xr:uid="{00000000-0005-0000-0000-00005B1C0000}"/>
    <cellStyle name="Įprastas 25" xfId="3149" xr:uid="{00000000-0005-0000-0000-00005C1C0000}"/>
    <cellStyle name="Įprastas 25 10" xfId="3619" xr:uid="{00000000-0005-0000-0000-00005D1C0000}"/>
    <cellStyle name="Įprastas 25 10 2" xfId="11399" xr:uid="{00000000-0005-0000-0000-00005E1C0000}"/>
    <cellStyle name="Įprastas 25 10 3" xfId="20203" xr:uid="{00000000-0005-0000-0000-00005F1C0000}"/>
    <cellStyle name="Įprastas 25 11" xfId="2915" xr:uid="{00000000-0005-0000-0000-0000601C0000}"/>
    <cellStyle name="Įprastas 25 11 2" xfId="11400" xr:uid="{00000000-0005-0000-0000-0000611C0000}"/>
    <cellStyle name="Įprastas 25 11 3" xfId="20204" xr:uid="{00000000-0005-0000-0000-0000621C0000}"/>
    <cellStyle name="Įprastas 25 12" xfId="2962" xr:uid="{00000000-0005-0000-0000-0000631C0000}"/>
    <cellStyle name="Įprastas 25 12 2" xfId="11401" xr:uid="{00000000-0005-0000-0000-0000641C0000}"/>
    <cellStyle name="Įprastas 25 12 3" xfId="20205" xr:uid="{00000000-0005-0000-0000-0000651C0000}"/>
    <cellStyle name="Įprastas 25 13" xfId="3000" xr:uid="{00000000-0005-0000-0000-0000661C0000}"/>
    <cellStyle name="Įprastas 25 13 2" xfId="11402" xr:uid="{00000000-0005-0000-0000-0000671C0000}"/>
    <cellStyle name="Įprastas 25 13 3" xfId="20206" xr:uid="{00000000-0005-0000-0000-0000681C0000}"/>
    <cellStyle name="Įprastas 25 14" xfId="3027" xr:uid="{00000000-0005-0000-0000-0000691C0000}"/>
    <cellStyle name="Įprastas 25 14 2" xfId="11403" xr:uid="{00000000-0005-0000-0000-00006A1C0000}"/>
    <cellStyle name="Įprastas 25 14 3" xfId="20207" xr:uid="{00000000-0005-0000-0000-00006B1C0000}"/>
    <cellStyle name="Įprastas 25 15" xfId="2160" xr:uid="{00000000-0005-0000-0000-00006C1C0000}"/>
    <cellStyle name="Įprastas 25 15 2" xfId="11404" xr:uid="{00000000-0005-0000-0000-00006D1C0000}"/>
    <cellStyle name="Įprastas 25 15 3" xfId="20208" xr:uid="{00000000-0005-0000-0000-00006E1C0000}"/>
    <cellStyle name="Įprastas 25 16" xfId="2164" xr:uid="{00000000-0005-0000-0000-00006F1C0000}"/>
    <cellStyle name="Įprastas 25 16 2" xfId="11405" xr:uid="{00000000-0005-0000-0000-0000701C0000}"/>
    <cellStyle name="Įprastas 25 16 3" xfId="20209" xr:uid="{00000000-0005-0000-0000-0000711C0000}"/>
    <cellStyle name="Įprastas 25 17" xfId="2168" xr:uid="{00000000-0005-0000-0000-0000721C0000}"/>
    <cellStyle name="Įprastas 25 17 2" xfId="11406" xr:uid="{00000000-0005-0000-0000-0000731C0000}"/>
    <cellStyle name="Įprastas 25 17 3" xfId="20210" xr:uid="{00000000-0005-0000-0000-0000741C0000}"/>
    <cellStyle name="Įprastas 25 18" xfId="8794" xr:uid="{00000000-0005-0000-0000-0000751C0000}"/>
    <cellStyle name="Įprastas 25 19" xfId="17236" xr:uid="{00000000-0005-0000-0000-0000761C0000}"/>
    <cellStyle name="Įprastas 25 2" xfId="3621" xr:uid="{00000000-0005-0000-0000-0000771C0000}"/>
    <cellStyle name="Įprastas 25 2 10" xfId="3624" xr:uid="{00000000-0005-0000-0000-0000781C0000}"/>
    <cellStyle name="Įprastas 25 2 10 2" xfId="11407" xr:uid="{00000000-0005-0000-0000-0000791C0000}"/>
    <cellStyle name="Įprastas 25 2 10 3" xfId="20211" xr:uid="{00000000-0005-0000-0000-00007A1C0000}"/>
    <cellStyle name="Įprastas 25 2 11" xfId="3627" xr:uid="{00000000-0005-0000-0000-00007B1C0000}"/>
    <cellStyle name="Įprastas 25 2 11 2" xfId="11408" xr:uid="{00000000-0005-0000-0000-00007C1C0000}"/>
    <cellStyle name="Įprastas 25 2 11 3" xfId="20212" xr:uid="{00000000-0005-0000-0000-00007D1C0000}"/>
    <cellStyle name="Įprastas 25 2 12" xfId="3630" xr:uid="{00000000-0005-0000-0000-00007E1C0000}"/>
    <cellStyle name="Įprastas 25 2 12 2" xfId="11409" xr:uid="{00000000-0005-0000-0000-00007F1C0000}"/>
    <cellStyle name="Įprastas 25 2 12 3" xfId="20213" xr:uid="{00000000-0005-0000-0000-0000801C0000}"/>
    <cellStyle name="Įprastas 25 2 13" xfId="3633" xr:uid="{00000000-0005-0000-0000-0000811C0000}"/>
    <cellStyle name="Įprastas 25 2 13 2" xfId="11410" xr:uid="{00000000-0005-0000-0000-0000821C0000}"/>
    <cellStyle name="Įprastas 25 2 13 3" xfId="20214" xr:uid="{00000000-0005-0000-0000-0000831C0000}"/>
    <cellStyle name="Įprastas 25 2 14" xfId="3636" xr:uid="{00000000-0005-0000-0000-0000841C0000}"/>
    <cellStyle name="Įprastas 25 2 14 2" xfId="11411" xr:uid="{00000000-0005-0000-0000-0000851C0000}"/>
    <cellStyle name="Įprastas 25 2 14 3" xfId="20215" xr:uid="{00000000-0005-0000-0000-0000861C0000}"/>
    <cellStyle name="Įprastas 25 2 15" xfId="3639" xr:uid="{00000000-0005-0000-0000-0000871C0000}"/>
    <cellStyle name="Įprastas 25 2 15 2" xfId="11412" xr:uid="{00000000-0005-0000-0000-0000881C0000}"/>
    <cellStyle name="Įprastas 25 2 15 3" xfId="20216" xr:uid="{00000000-0005-0000-0000-0000891C0000}"/>
    <cellStyle name="Įprastas 25 2 16" xfId="3642" xr:uid="{00000000-0005-0000-0000-00008A1C0000}"/>
    <cellStyle name="Įprastas 25 2 16 2" xfId="11413" xr:uid="{00000000-0005-0000-0000-00008B1C0000}"/>
    <cellStyle name="Įprastas 25 2 16 3" xfId="20217" xr:uid="{00000000-0005-0000-0000-00008C1C0000}"/>
    <cellStyle name="Įprastas 25 2 17" xfId="9000" xr:uid="{00000000-0005-0000-0000-00008D1C0000}"/>
    <cellStyle name="Įprastas 25 2 18" xfId="17438" xr:uid="{00000000-0005-0000-0000-00008E1C0000}"/>
    <cellStyle name="Įprastas 25 2 2" xfId="1291" xr:uid="{00000000-0005-0000-0000-00008F1C0000}"/>
    <cellStyle name="Įprastas 25 2 2 2" xfId="11414" xr:uid="{00000000-0005-0000-0000-0000901C0000}"/>
    <cellStyle name="Įprastas 25 2 2 3" xfId="17881" xr:uid="{00000000-0005-0000-0000-0000911C0000}"/>
    <cellStyle name="Įprastas 25 2 3" xfId="1350" xr:uid="{00000000-0005-0000-0000-0000921C0000}"/>
    <cellStyle name="Įprastas 25 2 3 2" xfId="11415" xr:uid="{00000000-0005-0000-0000-0000931C0000}"/>
    <cellStyle name="Įprastas 25 2 3 3" xfId="20218" xr:uid="{00000000-0005-0000-0000-0000941C0000}"/>
    <cellStyle name="Įprastas 25 2 4" xfId="1365" xr:uid="{00000000-0005-0000-0000-0000951C0000}"/>
    <cellStyle name="Įprastas 25 2 4 2" xfId="11416" xr:uid="{00000000-0005-0000-0000-0000961C0000}"/>
    <cellStyle name="Įprastas 25 2 4 3" xfId="20219" xr:uid="{00000000-0005-0000-0000-0000971C0000}"/>
    <cellStyle name="Įprastas 25 2 5" xfId="1380" xr:uid="{00000000-0005-0000-0000-0000981C0000}"/>
    <cellStyle name="Įprastas 25 2 5 2" xfId="11417" xr:uid="{00000000-0005-0000-0000-0000991C0000}"/>
    <cellStyle name="Įprastas 25 2 5 3" xfId="20220" xr:uid="{00000000-0005-0000-0000-00009A1C0000}"/>
    <cellStyle name="Įprastas 25 2 6" xfId="1383" xr:uid="{00000000-0005-0000-0000-00009B1C0000}"/>
    <cellStyle name="Įprastas 25 2 6 2" xfId="11418" xr:uid="{00000000-0005-0000-0000-00009C1C0000}"/>
    <cellStyle name="Įprastas 25 2 6 3" xfId="20221" xr:uid="{00000000-0005-0000-0000-00009D1C0000}"/>
    <cellStyle name="Įprastas 25 2 7" xfId="3643" xr:uid="{00000000-0005-0000-0000-00009E1C0000}"/>
    <cellStyle name="Įprastas 25 2 7 2" xfId="11419" xr:uid="{00000000-0005-0000-0000-00009F1C0000}"/>
    <cellStyle name="Įprastas 25 2 7 3" xfId="20222" xr:uid="{00000000-0005-0000-0000-0000A01C0000}"/>
    <cellStyle name="Įprastas 25 2 8" xfId="3644" xr:uid="{00000000-0005-0000-0000-0000A11C0000}"/>
    <cellStyle name="Įprastas 25 2 8 2" xfId="11420" xr:uid="{00000000-0005-0000-0000-0000A21C0000}"/>
    <cellStyle name="Įprastas 25 2 8 3" xfId="20223" xr:uid="{00000000-0005-0000-0000-0000A31C0000}"/>
    <cellStyle name="Įprastas 25 2 9" xfId="3645" xr:uid="{00000000-0005-0000-0000-0000A41C0000}"/>
    <cellStyle name="Įprastas 25 2 9 2" xfId="11421" xr:uid="{00000000-0005-0000-0000-0000A51C0000}"/>
    <cellStyle name="Įprastas 25 2 9 3" xfId="20224" xr:uid="{00000000-0005-0000-0000-0000A61C0000}"/>
    <cellStyle name="Įprastas 25 3" xfId="3646" xr:uid="{00000000-0005-0000-0000-0000A71C0000}"/>
    <cellStyle name="Įprastas 25 3 2" xfId="11422" xr:uid="{00000000-0005-0000-0000-0000A81C0000}"/>
    <cellStyle name="Įprastas 25 3 3" xfId="17767" xr:uid="{00000000-0005-0000-0000-0000A91C0000}"/>
    <cellStyle name="Įprastas 25 4" xfId="3648" xr:uid="{00000000-0005-0000-0000-0000AA1C0000}"/>
    <cellStyle name="Įprastas 25 4 2" xfId="11423" xr:uid="{00000000-0005-0000-0000-0000AB1C0000}"/>
    <cellStyle name="Įprastas 25 4 3" xfId="20225" xr:uid="{00000000-0005-0000-0000-0000AC1C0000}"/>
    <cellStyle name="Įprastas 25 5" xfId="3650" xr:uid="{00000000-0005-0000-0000-0000AD1C0000}"/>
    <cellStyle name="Įprastas 25 5 2" xfId="11424" xr:uid="{00000000-0005-0000-0000-0000AE1C0000}"/>
    <cellStyle name="Įprastas 25 5 3" xfId="20226" xr:uid="{00000000-0005-0000-0000-0000AF1C0000}"/>
    <cellStyle name="Įprastas 25 6" xfId="3652" xr:uid="{00000000-0005-0000-0000-0000B01C0000}"/>
    <cellStyle name="Įprastas 25 6 2" xfId="11425" xr:uid="{00000000-0005-0000-0000-0000B11C0000}"/>
    <cellStyle name="Įprastas 25 6 3" xfId="20227" xr:uid="{00000000-0005-0000-0000-0000B21C0000}"/>
    <cellStyle name="Įprastas 25 7" xfId="3654" xr:uid="{00000000-0005-0000-0000-0000B31C0000}"/>
    <cellStyle name="Įprastas 25 7 2" xfId="11426" xr:uid="{00000000-0005-0000-0000-0000B41C0000}"/>
    <cellStyle name="Įprastas 25 7 3" xfId="20228" xr:uid="{00000000-0005-0000-0000-0000B51C0000}"/>
    <cellStyle name="Įprastas 25 8" xfId="3656" xr:uid="{00000000-0005-0000-0000-0000B61C0000}"/>
    <cellStyle name="Įprastas 25 8 2" xfId="11427" xr:uid="{00000000-0005-0000-0000-0000B71C0000}"/>
    <cellStyle name="Įprastas 25 8 3" xfId="20229" xr:uid="{00000000-0005-0000-0000-0000B81C0000}"/>
    <cellStyle name="Įprastas 25 9" xfId="3658" xr:uid="{00000000-0005-0000-0000-0000B91C0000}"/>
    <cellStyle name="Įprastas 25 9 2" xfId="11428" xr:uid="{00000000-0005-0000-0000-0000BA1C0000}"/>
    <cellStyle name="Įprastas 25 9 3" xfId="20230" xr:uid="{00000000-0005-0000-0000-0000BB1C0000}"/>
    <cellStyle name="Įprastas 26" xfId="3154" xr:uid="{00000000-0005-0000-0000-0000BC1C0000}"/>
    <cellStyle name="Įprastas 26 2" xfId="8796" xr:uid="{00000000-0005-0000-0000-0000BD1C0000}"/>
    <cellStyle name="Įprastas 27" xfId="3159" xr:uid="{00000000-0005-0000-0000-0000BE1C0000}"/>
    <cellStyle name="Įprastas 27 10" xfId="3660" xr:uid="{00000000-0005-0000-0000-0000BF1C0000}"/>
    <cellStyle name="Įprastas 27 10 2" xfId="11429" xr:uid="{00000000-0005-0000-0000-0000C01C0000}"/>
    <cellStyle name="Įprastas 27 10 3" xfId="20231" xr:uid="{00000000-0005-0000-0000-0000C11C0000}"/>
    <cellStyle name="Įprastas 27 11" xfId="3662" xr:uid="{00000000-0005-0000-0000-0000C21C0000}"/>
    <cellStyle name="Įprastas 27 11 2" xfId="11430" xr:uid="{00000000-0005-0000-0000-0000C31C0000}"/>
    <cellStyle name="Įprastas 27 11 3" xfId="20232" xr:uid="{00000000-0005-0000-0000-0000C41C0000}"/>
    <cellStyle name="Įprastas 27 12" xfId="3664" xr:uid="{00000000-0005-0000-0000-0000C51C0000}"/>
    <cellStyle name="Įprastas 27 12 2" xfId="11431" xr:uid="{00000000-0005-0000-0000-0000C61C0000}"/>
    <cellStyle name="Įprastas 27 12 3" xfId="20233" xr:uid="{00000000-0005-0000-0000-0000C71C0000}"/>
    <cellStyle name="Įprastas 27 13" xfId="3666" xr:uid="{00000000-0005-0000-0000-0000C81C0000}"/>
    <cellStyle name="Įprastas 27 13 2" xfId="11432" xr:uid="{00000000-0005-0000-0000-0000C91C0000}"/>
    <cellStyle name="Įprastas 27 13 3" xfId="20234" xr:uid="{00000000-0005-0000-0000-0000CA1C0000}"/>
    <cellStyle name="Įprastas 27 14" xfId="3668" xr:uid="{00000000-0005-0000-0000-0000CB1C0000}"/>
    <cellStyle name="Įprastas 27 14 2" xfId="11433" xr:uid="{00000000-0005-0000-0000-0000CC1C0000}"/>
    <cellStyle name="Įprastas 27 14 3" xfId="20235" xr:uid="{00000000-0005-0000-0000-0000CD1C0000}"/>
    <cellStyle name="Įprastas 27 15" xfId="3670" xr:uid="{00000000-0005-0000-0000-0000CE1C0000}"/>
    <cellStyle name="Įprastas 27 15 2" xfId="11434" xr:uid="{00000000-0005-0000-0000-0000CF1C0000}"/>
    <cellStyle name="Įprastas 27 15 3" xfId="20236" xr:uid="{00000000-0005-0000-0000-0000D01C0000}"/>
    <cellStyle name="Įprastas 27 16" xfId="3672" xr:uid="{00000000-0005-0000-0000-0000D11C0000}"/>
    <cellStyle name="Įprastas 27 16 2" xfId="11435" xr:uid="{00000000-0005-0000-0000-0000D21C0000}"/>
    <cellStyle name="Įprastas 27 16 3" xfId="20237" xr:uid="{00000000-0005-0000-0000-0000D31C0000}"/>
    <cellStyle name="Įprastas 27 17" xfId="3674" xr:uid="{00000000-0005-0000-0000-0000D41C0000}"/>
    <cellStyle name="Įprastas 27 17 2" xfId="11436" xr:uid="{00000000-0005-0000-0000-0000D51C0000}"/>
    <cellStyle name="Įprastas 27 17 3" xfId="20238" xr:uid="{00000000-0005-0000-0000-0000D61C0000}"/>
    <cellStyle name="Įprastas 27 18" xfId="8800" xr:uid="{00000000-0005-0000-0000-0000D71C0000}"/>
    <cellStyle name="Įprastas 27 19" xfId="17240" xr:uid="{00000000-0005-0000-0000-0000D81C0000}"/>
    <cellStyle name="Įprastas 27 2" xfId="3676" xr:uid="{00000000-0005-0000-0000-0000D91C0000}"/>
    <cellStyle name="Įprastas 27 2 10" xfId="3680" xr:uid="{00000000-0005-0000-0000-0000DA1C0000}"/>
    <cellStyle name="Įprastas 27 2 10 2" xfId="11437" xr:uid="{00000000-0005-0000-0000-0000DB1C0000}"/>
    <cellStyle name="Įprastas 27 2 10 3" xfId="20239" xr:uid="{00000000-0005-0000-0000-0000DC1C0000}"/>
    <cellStyle name="Įprastas 27 2 11" xfId="3684" xr:uid="{00000000-0005-0000-0000-0000DD1C0000}"/>
    <cellStyle name="Įprastas 27 2 11 2" xfId="11438" xr:uid="{00000000-0005-0000-0000-0000DE1C0000}"/>
    <cellStyle name="Įprastas 27 2 11 3" xfId="20240" xr:uid="{00000000-0005-0000-0000-0000DF1C0000}"/>
    <cellStyle name="Įprastas 27 2 12" xfId="20" xr:uid="{00000000-0005-0000-0000-0000E01C0000}"/>
    <cellStyle name="Įprastas 27 2 12 2" xfId="11439" xr:uid="{00000000-0005-0000-0000-0000E11C0000}"/>
    <cellStyle name="Įprastas 27 2 12 3" xfId="20241" xr:uid="{00000000-0005-0000-0000-0000E21C0000}"/>
    <cellStyle name="Įprastas 27 2 13" xfId="3687" xr:uid="{00000000-0005-0000-0000-0000E31C0000}"/>
    <cellStyle name="Įprastas 27 2 13 2" xfId="11440" xr:uid="{00000000-0005-0000-0000-0000E41C0000}"/>
    <cellStyle name="Įprastas 27 2 13 3" xfId="20242" xr:uid="{00000000-0005-0000-0000-0000E51C0000}"/>
    <cellStyle name="Įprastas 27 2 14" xfId="3689" xr:uid="{00000000-0005-0000-0000-0000E61C0000}"/>
    <cellStyle name="Įprastas 27 2 14 2" xfId="11441" xr:uid="{00000000-0005-0000-0000-0000E71C0000}"/>
    <cellStyle name="Įprastas 27 2 14 3" xfId="20243" xr:uid="{00000000-0005-0000-0000-0000E81C0000}"/>
    <cellStyle name="Įprastas 27 2 15" xfId="543" xr:uid="{00000000-0005-0000-0000-0000E91C0000}"/>
    <cellStyle name="Įprastas 27 2 15 2" xfId="11442" xr:uid="{00000000-0005-0000-0000-0000EA1C0000}"/>
    <cellStyle name="Įprastas 27 2 15 3" xfId="20244" xr:uid="{00000000-0005-0000-0000-0000EB1C0000}"/>
    <cellStyle name="Įprastas 27 2 16" xfId="547" xr:uid="{00000000-0005-0000-0000-0000EC1C0000}"/>
    <cellStyle name="Įprastas 27 2 16 2" xfId="11443" xr:uid="{00000000-0005-0000-0000-0000ED1C0000}"/>
    <cellStyle name="Įprastas 27 2 16 3" xfId="20245" xr:uid="{00000000-0005-0000-0000-0000EE1C0000}"/>
    <cellStyle name="Įprastas 27 2 17" xfId="9004" xr:uid="{00000000-0005-0000-0000-0000EF1C0000}"/>
    <cellStyle name="Įprastas 27 2 18" xfId="17442" xr:uid="{00000000-0005-0000-0000-0000F01C0000}"/>
    <cellStyle name="Įprastas 27 2 2" xfId="3690" xr:uid="{00000000-0005-0000-0000-0000F11C0000}"/>
    <cellStyle name="Įprastas 27 2 2 2" xfId="11444" xr:uid="{00000000-0005-0000-0000-0000F21C0000}"/>
    <cellStyle name="Įprastas 27 2 2 3" xfId="17882" xr:uid="{00000000-0005-0000-0000-0000F31C0000}"/>
    <cellStyle name="Įprastas 27 2 3" xfId="3691" xr:uid="{00000000-0005-0000-0000-0000F41C0000}"/>
    <cellStyle name="Įprastas 27 2 3 2" xfId="11445" xr:uid="{00000000-0005-0000-0000-0000F51C0000}"/>
    <cellStyle name="Įprastas 27 2 3 3" xfId="20246" xr:uid="{00000000-0005-0000-0000-0000F61C0000}"/>
    <cellStyle name="Įprastas 27 2 4" xfId="3472" xr:uid="{00000000-0005-0000-0000-0000F71C0000}"/>
    <cellStyle name="Įprastas 27 2 4 2" xfId="11446" xr:uid="{00000000-0005-0000-0000-0000F81C0000}"/>
    <cellStyle name="Įprastas 27 2 4 3" xfId="20247" xr:uid="{00000000-0005-0000-0000-0000F91C0000}"/>
    <cellStyle name="Įprastas 27 2 5" xfId="3474" xr:uid="{00000000-0005-0000-0000-0000FA1C0000}"/>
    <cellStyle name="Įprastas 27 2 5 2" xfId="11447" xr:uid="{00000000-0005-0000-0000-0000FB1C0000}"/>
    <cellStyle name="Įprastas 27 2 5 3" xfId="20248" xr:uid="{00000000-0005-0000-0000-0000FC1C0000}"/>
    <cellStyle name="Įprastas 27 2 6" xfId="3476" xr:uid="{00000000-0005-0000-0000-0000FD1C0000}"/>
    <cellStyle name="Įprastas 27 2 6 2" xfId="11448" xr:uid="{00000000-0005-0000-0000-0000FE1C0000}"/>
    <cellStyle name="Įprastas 27 2 6 3" xfId="20249" xr:uid="{00000000-0005-0000-0000-0000FF1C0000}"/>
    <cellStyle name="Įprastas 27 2 7" xfId="3478" xr:uid="{00000000-0005-0000-0000-0000001D0000}"/>
    <cellStyle name="Įprastas 27 2 7 2" xfId="11449" xr:uid="{00000000-0005-0000-0000-0000011D0000}"/>
    <cellStyle name="Įprastas 27 2 7 3" xfId="20250" xr:uid="{00000000-0005-0000-0000-0000021D0000}"/>
    <cellStyle name="Įprastas 27 2 8" xfId="3481" xr:uid="{00000000-0005-0000-0000-0000031D0000}"/>
    <cellStyle name="Įprastas 27 2 8 2" xfId="11450" xr:uid="{00000000-0005-0000-0000-0000041D0000}"/>
    <cellStyle name="Įprastas 27 2 8 3" xfId="20251" xr:uid="{00000000-0005-0000-0000-0000051D0000}"/>
    <cellStyle name="Įprastas 27 2 9" xfId="3485" xr:uid="{00000000-0005-0000-0000-0000061D0000}"/>
    <cellStyle name="Įprastas 27 2 9 2" xfId="11451" xr:uid="{00000000-0005-0000-0000-0000071D0000}"/>
    <cellStyle name="Įprastas 27 2 9 3" xfId="20252" xr:uid="{00000000-0005-0000-0000-0000081D0000}"/>
    <cellStyle name="Įprastas 27 3" xfId="3692" xr:uid="{00000000-0005-0000-0000-0000091D0000}"/>
    <cellStyle name="Įprastas 27 3 2" xfId="11452" xr:uid="{00000000-0005-0000-0000-00000A1D0000}"/>
    <cellStyle name="Įprastas 27 3 3" xfId="17771" xr:uid="{00000000-0005-0000-0000-00000B1D0000}"/>
    <cellStyle name="Įprastas 27 4" xfId="3694" xr:uid="{00000000-0005-0000-0000-00000C1D0000}"/>
    <cellStyle name="Įprastas 27 4 2" xfId="11453" xr:uid="{00000000-0005-0000-0000-00000D1D0000}"/>
    <cellStyle name="Įprastas 27 4 3" xfId="20253" xr:uid="{00000000-0005-0000-0000-00000E1D0000}"/>
    <cellStyle name="Įprastas 27 5" xfId="3696" xr:uid="{00000000-0005-0000-0000-00000F1D0000}"/>
    <cellStyle name="Įprastas 27 5 2" xfId="11454" xr:uid="{00000000-0005-0000-0000-0000101D0000}"/>
    <cellStyle name="Įprastas 27 5 3" xfId="20254" xr:uid="{00000000-0005-0000-0000-0000111D0000}"/>
    <cellStyle name="Įprastas 27 6" xfId="3698" xr:uid="{00000000-0005-0000-0000-0000121D0000}"/>
    <cellStyle name="Įprastas 27 6 2" xfId="11455" xr:uid="{00000000-0005-0000-0000-0000131D0000}"/>
    <cellStyle name="Įprastas 27 6 3" xfId="20255" xr:uid="{00000000-0005-0000-0000-0000141D0000}"/>
    <cellStyle name="Įprastas 27 7" xfId="3700" xr:uid="{00000000-0005-0000-0000-0000151D0000}"/>
    <cellStyle name="Įprastas 27 7 2" xfId="11456" xr:uid="{00000000-0005-0000-0000-0000161D0000}"/>
    <cellStyle name="Įprastas 27 7 3" xfId="20256" xr:uid="{00000000-0005-0000-0000-0000171D0000}"/>
    <cellStyle name="Įprastas 27 8" xfId="3702" xr:uid="{00000000-0005-0000-0000-0000181D0000}"/>
    <cellStyle name="Įprastas 27 8 2" xfId="11457" xr:uid="{00000000-0005-0000-0000-0000191D0000}"/>
    <cellStyle name="Įprastas 27 8 3" xfId="20257" xr:uid="{00000000-0005-0000-0000-00001A1D0000}"/>
    <cellStyle name="Įprastas 27 9" xfId="3704" xr:uid="{00000000-0005-0000-0000-00001B1D0000}"/>
    <cellStyle name="Įprastas 27 9 2" xfId="11458" xr:uid="{00000000-0005-0000-0000-00001C1D0000}"/>
    <cellStyle name="Įprastas 27 9 3" xfId="20258" xr:uid="{00000000-0005-0000-0000-00001D1D0000}"/>
    <cellStyle name="Įprastas 28" xfId="3165" xr:uid="{00000000-0005-0000-0000-00001E1D0000}"/>
    <cellStyle name="Įprastas 28 2" xfId="3706" xr:uid="{00000000-0005-0000-0000-00001F1D0000}"/>
    <cellStyle name="Įprastas 28 3" xfId="3708" xr:uid="{00000000-0005-0000-0000-0000201D0000}"/>
    <cellStyle name="Įprastas 28 4" xfId="8803" xr:uid="{00000000-0005-0000-0000-0000211D0000}"/>
    <cellStyle name="Įprastas 29" xfId="3170" xr:uid="{00000000-0005-0000-0000-0000221D0000}"/>
    <cellStyle name="Įprastas 29 10" xfId="1063" xr:uid="{00000000-0005-0000-0000-0000231D0000}"/>
    <cellStyle name="Įprastas 29 10 2" xfId="11459" xr:uid="{00000000-0005-0000-0000-0000241D0000}"/>
    <cellStyle name="Įprastas 29 10 3" xfId="20259" xr:uid="{00000000-0005-0000-0000-0000251D0000}"/>
    <cellStyle name="Įprastas 29 11" xfId="3711" xr:uid="{00000000-0005-0000-0000-0000261D0000}"/>
    <cellStyle name="Įprastas 29 11 2" xfId="11460" xr:uid="{00000000-0005-0000-0000-0000271D0000}"/>
    <cellStyle name="Įprastas 29 11 3" xfId="20260" xr:uid="{00000000-0005-0000-0000-0000281D0000}"/>
    <cellStyle name="Įprastas 29 12" xfId="3713" xr:uid="{00000000-0005-0000-0000-0000291D0000}"/>
    <cellStyle name="Įprastas 29 12 2" xfId="11461" xr:uid="{00000000-0005-0000-0000-00002A1D0000}"/>
    <cellStyle name="Įprastas 29 12 3" xfId="20261" xr:uid="{00000000-0005-0000-0000-00002B1D0000}"/>
    <cellStyle name="Įprastas 29 13" xfId="3715" xr:uid="{00000000-0005-0000-0000-00002C1D0000}"/>
    <cellStyle name="Įprastas 29 13 2" xfId="11462" xr:uid="{00000000-0005-0000-0000-00002D1D0000}"/>
    <cellStyle name="Įprastas 29 13 3" xfId="20262" xr:uid="{00000000-0005-0000-0000-00002E1D0000}"/>
    <cellStyle name="Įprastas 29 14" xfId="3717" xr:uid="{00000000-0005-0000-0000-00002F1D0000}"/>
    <cellStyle name="Įprastas 29 14 2" xfId="11463" xr:uid="{00000000-0005-0000-0000-0000301D0000}"/>
    <cellStyle name="Įprastas 29 14 3" xfId="20263" xr:uid="{00000000-0005-0000-0000-0000311D0000}"/>
    <cellStyle name="Įprastas 29 15" xfId="3719" xr:uid="{00000000-0005-0000-0000-0000321D0000}"/>
    <cellStyle name="Įprastas 29 15 2" xfId="11464" xr:uid="{00000000-0005-0000-0000-0000331D0000}"/>
    <cellStyle name="Įprastas 29 15 3" xfId="20264" xr:uid="{00000000-0005-0000-0000-0000341D0000}"/>
    <cellStyle name="Įprastas 29 16" xfId="59" xr:uid="{00000000-0005-0000-0000-0000351D0000}"/>
    <cellStyle name="Įprastas 29 16 2" xfId="11465" xr:uid="{00000000-0005-0000-0000-0000361D0000}"/>
    <cellStyle name="Įprastas 29 16 3" xfId="20265" xr:uid="{00000000-0005-0000-0000-0000371D0000}"/>
    <cellStyle name="Įprastas 29 17" xfId="3722" xr:uid="{00000000-0005-0000-0000-0000381D0000}"/>
    <cellStyle name="Įprastas 29 17 2" xfId="11466" xr:uid="{00000000-0005-0000-0000-0000391D0000}"/>
    <cellStyle name="Įprastas 29 17 3" xfId="20266" xr:uid="{00000000-0005-0000-0000-00003A1D0000}"/>
    <cellStyle name="Įprastas 29 18" xfId="3723" xr:uid="{00000000-0005-0000-0000-00003B1D0000}"/>
    <cellStyle name="Įprastas 29 18 2" xfId="11467" xr:uid="{00000000-0005-0000-0000-00003C1D0000}"/>
    <cellStyle name="Įprastas 29 18 3" xfId="20267" xr:uid="{00000000-0005-0000-0000-00003D1D0000}"/>
    <cellStyle name="Įprastas 29 19" xfId="3724" xr:uid="{00000000-0005-0000-0000-00003E1D0000}"/>
    <cellStyle name="Įprastas 29 19 2" xfId="11468" xr:uid="{00000000-0005-0000-0000-00003F1D0000}"/>
    <cellStyle name="Įprastas 29 19 3" xfId="20268" xr:uid="{00000000-0005-0000-0000-0000401D0000}"/>
    <cellStyle name="Įprastas 29 2" xfId="3725" xr:uid="{00000000-0005-0000-0000-0000411D0000}"/>
    <cellStyle name="Įprastas 29 2 10" xfId="3726" xr:uid="{00000000-0005-0000-0000-0000421D0000}"/>
    <cellStyle name="Įprastas 29 2 10 2" xfId="11469" xr:uid="{00000000-0005-0000-0000-0000431D0000}"/>
    <cellStyle name="Įprastas 29 2 10 3" xfId="20269" xr:uid="{00000000-0005-0000-0000-0000441D0000}"/>
    <cellStyle name="Įprastas 29 2 11" xfId="3727" xr:uid="{00000000-0005-0000-0000-0000451D0000}"/>
    <cellStyle name="Įprastas 29 2 11 2" xfId="11470" xr:uid="{00000000-0005-0000-0000-0000461D0000}"/>
    <cellStyle name="Įprastas 29 2 11 3" xfId="20270" xr:uid="{00000000-0005-0000-0000-0000471D0000}"/>
    <cellStyle name="Įprastas 29 2 12" xfId="2765" xr:uid="{00000000-0005-0000-0000-0000481D0000}"/>
    <cellStyle name="Įprastas 29 2 12 2" xfId="11471" xr:uid="{00000000-0005-0000-0000-0000491D0000}"/>
    <cellStyle name="Įprastas 29 2 12 3" xfId="20271" xr:uid="{00000000-0005-0000-0000-00004A1D0000}"/>
    <cellStyle name="Įprastas 29 2 13" xfId="2767" xr:uid="{00000000-0005-0000-0000-00004B1D0000}"/>
    <cellStyle name="Įprastas 29 2 13 2" xfId="11472" xr:uid="{00000000-0005-0000-0000-00004C1D0000}"/>
    <cellStyle name="Įprastas 29 2 13 3" xfId="20272" xr:uid="{00000000-0005-0000-0000-00004D1D0000}"/>
    <cellStyle name="Įprastas 29 2 14" xfId="2769" xr:uid="{00000000-0005-0000-0000-00004E1D0000}"/>
    <cellStyle name="Įprastas 29 2 14 2" xfId="11473" xr:uid="{00000000-0005-0000-0000-00004F1D0000}"/>
    <cellStyle name="Įprastas 29 2 14 3" xfId="20273" xr:uid="{00000000-0005-0000-0000-0000501D0000}"/>
    <cellStyle name="Įprastas 29 2 15" xfId="2771" xr:uid="{00000000-0005-0000-0000-0000511D0000}"/>
    <cellStyle name="Įprastas 29 2 15 2" xfId="11474" xr:uid="{00000000-0005-0000-0000-0000521D0000}"/>
    <cellStyle name="Įprastas 29 2 15 3" xfId="20274" xr:uid="{00000000-0005-0000-0000-0000531D0000}"/>
    <cellStyle name="Įprastas 29 2 16" xfId="2775" xr:uid="{00000000-0005-0000-0000-0000541D0000}"/>
    <cellStyle name="Įprastas 29 2 16 2" xfId="11475" xr:uid="{00000000-0005-0000-0000-0000551D0000}"/>
    <cellStyle name="Įprastas 29 2 16 3" xfId="20275" xr:uid="{00000000-0005-0000-0000-0000561D0000}"/>
    <cellStyle name="Įprastas 29 2 17" xfId="9108" xr:uid="{00000000-0005-0000-0000-0000571D0000}"/>
    <cellStyle name="Įprastas 29 2 18" xfId="17543" xr:uid="{00000000-0005-0000-0000-0000581D0000}"/>
    <cellStyle name="Įprastas 29 2 2" xfId="3729" xr:uid="{00000000-0005-0000-0000-0000591D0000}"/>
    <cellStyle name="Įprastas 29 2 2 2" xfId="11476" xr:uid="{00000000-0005-0000-0000-00005A1D0000}"/>
    <cellStyle name="Įprastas 29 2 2 3" xfId="17883" xr:uid="{00000000-0005-0000-0000-00005B1D0000}"/>
    <cellStyle name="Įprastas 29 2 3" xfId="3731" xr:uid="{00000000-0005-0000-0000-00005C1D0000}"/>
    <cellStyle name="Įprastas 29 2 3 2" xfId="11477" xr:uid="{00000000-0005-0000-0000-00005D1D0000}"/>
    <cellStyle name="Įprastas 29 2 3 3" xfId="20276" xr:uid="{00000000-0005-0000-0000-00005E1D0000}"/>
    <cellStyle name="Įprastas 29 2 4" xfId="3733" xr:uid="{00000000-0005-0000-0000-00005F1D0000}"/>
    <cellStyle name="Įprastas 29 2 4 2" xfId="11478" xr:uid="{00000000-0005-0000-0000-0000601D0000}"/>
    <cellStyle name="Įprastas 29 2 4 3" xfId="20277" xr:uid="{00000000-0005-0000-0000-0000611D0000}"/>
    <cellStyle name="Įprastas 29 2 5" xfId="3735" xr:uid="{00000000-0005-0000-0000-0000621D0000}"/>
    <cellStyle name="Įprastas 29 2 5 2" xfId="11479" xr:uid="{00000000-0005-0000-0000-0000631D0000}"/>
    <cellStyle name="Įprastas 29 2 5 3" xfId="20278" xr:uid="{00000000-0005-0000-0000-0000641D0000}"/>
    <cellStyle name="Įprastas 29 2 6" xfId="3737" xr:uid="{00000000-0005-0000-0000-0000651D0000}"/>
    <cellStyle name="Įprastas 29 2 6 2" xfId="11480" xr:uid="{00000000-0005-0000-0000-0000661D0000}"/>
    <cellStyle name="Įprastas 29 2 6 3" xfId="20279" xr:uid="{00000000-0005-0000-0000-0000671D0000}"/>
    <cellStyle name="Įprastas 29 2 7" xfId="3738" xr:uid="{00000000-0005-0000-0000-0000681D0000}"/>
    <cellStyle name="Įprastas 29 2 7 2" xfId="11481" xr:uid="{00000000-0005-0000-0000-0000691D0000}"/>
    <cellStyle name="Įprastas 29 2 7 3" xfId="20280" xr:uid="{00000000-0005-0000-0000-00006A1D0000}"/>
    <cellStyle name="Įprastas 29 2 8" xfId="3739" xr:uid="{00000000-0005-0000-0000-00006B1D0000}"/>
    <cellStyle name="Įprastas 29 2 8 2" xfId="11482" xr:uid="{00000000-0005-0000-0000-00006C1D0000}"/>
    <cellStyle name="Įprastas 29 2 8 3" xfId="20281" xr:uid="{00000000-0005-0000-0000-00006D1D0000}"/>
    <cellStyle name="Įprastas 29 2 9" xfId="3740" xr:uid="{00000000-0005-0000-0000-00006E1D0000}"/>
    <cellStyle name="Įprastas 29 2 9 2" xfId="11483" xr:uid="{00000000-0005-0000-0000-00006F1D0000}"/>
    <cellStyle name="Įprastas 29 2 9 3" xfId="20282" xr:uid="{00000000-0005-0000-0000-0000701D0000}"/>
    <cellStyle name="Įprastas 29 20" xfId="3720" xr:uid="{00000000-0005-0000-0000-0000711D0000}"/>
    <cellStyle name="Įprastas 29 20 2" xfId="11484" xr:uid="{00000000-0005-0000-0000-0000721D0000}"/>
    <cellStyle name="Įprastas 29 20 3" xfId="20283" xr:uid="{00000000-0005-0000-0000-0000731D0000}"/>
    <cellStyle name="Įprastas 29 21" xfId="8802" xr:uid="{00000000-0005-0000-0000-0000741D0000}"/>
    <cellStyle name="Įprastas 29 21 2" xfId="20284" xr:uid="{00000000-0005-0000-0000-0000751D0000}"/>
    <cellStyle name="Įprastas 29 22" xfId="17242" xr:uid="{00000000-0005-0000-0000-0000761D0000}"/>
    <cellStyle name="Įprastas 29 3" xfId="3741" xr:uid="{00000000-0005-0000-0000-0000771D0000}"/>
    <cellStyle name="Įprastas 29 3 10" xfId="904" xr:uid="{00000000-0005-0000-0000-0000781D0000}"/>
    <cellStyle name="Įprastas 29 3 10 2" xfId="11485" xr:uid="{00000000-0005-0000-0000-0000791D0000}"/>
    <cellStyle name="Įprastas 29 3 10 3" xfId="20285" xr:uid="{00000000-0005-0000-0000-00007A1D0000}"/>
    <cellStyle name="Įprastas 29 3 11" xfId="906" xr:uid="{00000000-0005-0000-0000-00007B1D0000}"/>
    <cellStyle name="Įprastas 29 3 11 2" xfId="11486" xr:uid="{00000000-0005-0000-0000-00007C1D0000}"/>
    <cellStyle name="Įprastas 29 3 11 3" xfId="20286" xr:uid="{00000000-0005-0000-0000-00007D1D0000}"/>
    <cellStyle name="Įprastas 29 3 12" xfId="3743" xr:uid="{00000000-0005-0000-0000-00007E1D0000}"/>
    <cellStyle name="Įprastas 29 3 12 2" xfId="11487" xr:uid="{00000000-0005-0000-0000-00007F1D0000}"/>
    <cellStyle name="Įprastas 29 3 12 3" xfId="20287" xr:uid="{00000000-0005-0000-0000-0000801D0000}"/>
    <cellStyle name="Įprastas 29 3 13" xfId="3745" xr:uid="{00000000-0005-0000-0000-0000811D0000}"/>
    <cellStyle name="Įprastas 29 3 13 2" xfId="11488" xr:uid="{00000000-0005-0000-0000-0000821D0000}"/>
    <cellStyle name="Įprastas 29 3 13 3" xfId="20288" xr:uid="{00000000-0005-0000-0000-0000831D0000}"/>
    <cellStyle name="Įprastas 29 3 14" xfId="3747" xr:uid="{00000000-0005-0000-0000-0000841D0000}"/>
    <cellStyle name="Įprastas 29 3 14 2" xfId="11489" xr:uid="{00000000-0005-0000-0000-0000851D0000}"/>
    <cellStyle name="Įprastas 29 3 14 3" xfId="20289" xr:uid="{00000000-0005-0000-0000-0000861D0000}"/>
    <cellStyle name="Įprastas 29 3 15" xfId="3749" xr:uid="{00000000-0005-0000-0000-0000871D0000}"/>
    <cellStyle name="Įprastas 29 3 15 2" xfId="11490" xr:uid="{00000000-0005-0000-0000-0000881D0000}"/>
    <cellStyle name="Įprastas 29 3 15 3" xfId="20290" xr:uid="{00000000-0005-0000-0000-0000891D0000}"/>
    <cellStyle name="Įprastas 29 3 16" xfId="3751" xr:uid="{00000000-0005-0000-0000-00008A1D0000}"/>
    <cellStyle name="Įprastas 29 3 16 2" xfId="11491" xr:uid="{00000000-0005-0000-0000-00008B1D0000}"/>
    <cellStyle name="Įprastas 29 3 16 3" xfId="20291" xr:uid="{00000000-0005-0000-0000-00008C1D0000}"/>
    <cellStyle name="Įprastas 29 3 17" xfId="9117" xr:uid="{00000000-0005-0000-0000-00008D1D0000}"/>
    <cellStyle name="Įprastas 29 3 18" xfId="17556" xr:uid="{00000000-0005-0000-0000-00008E1D0000}"/>
    <cellStyle name="Įprastas 29 3 2" xfId="911" xr:uid="{00000000-0005-0000-0000-00008F1D0000}"/>
    <cellStyle name="Įprastas 29 3 2 2" xfId="11492" xr:uid="{00000000-0005-0000-0000-0000901D0000}"/>
    <cellStyle name="Įprastas 29 3 2 3" xfId="17884" xr:uid="{00000000-0005-0000-0000-0000911D0000}"/>
    <cellStyle name="Įprastas 29 3 3" xfId="913" xr:uid="{00000000-0005-0000-0000-0000921D0000}"/>
    <cellStyle name="Įprastas 29 3 3 2" xfId="11493" xr:uid="{00000000-0005-0000-0000-0000931D0000}"/>
    <cellStyle name="Įprastas 29 3 3 3" xfId="20292" xr:uid="{00000000-0005-0000-0000-0000941D0000}"/>
    <cellStyle name="Įprastas 29 3 4" xfId="915" xr:uid="{00000000-0005-0000-0000-0000951D0000}"/>
    <cellStyle name="Įprastas 29 3 4 2" xfId="11494" xr:uid="{00000000-0005-0000-0000-0000961D0000}"/>
    <cellStyle name="Įprastas 29 3 4 3" xfId="20293" xr:uid="{00000000-0005-0000-0000-0000971D0000}"/>
    <cellStyle name="Įprastas 29 3 5" xfId="917" xr:uid="{00000000-0005-0000-0000-0000981D0000}"/>
    <cellStyle name="Įprastas 29 3 5 2" xfId="11495" xr:uid="{00000000-0005-0000-0000-0000991D0000}"/>
    <cellStyle name="Įprastas 29 3 5 3" xfId="20294" xr:uid="{00000000-0005-0000-0000-00009A1D0000}"/>
    <cellStyle name="Įprastas 29 3 6" xfId="919" xr:uid="{00000000-0005-0000-0000-00009B1D0000}"/>
    <cellStyle name="Įprastas 29 3 6 2" xfId="11496" xr:uid="{00000000-0005-0000-0000-00009C1D0000}"/>
    <cellStyle name="Įprastas 29 3 6 3" xfId="20295" xr:uid="{00000000-0005-0000-0000-00009D1D0000}"/>
    <cellStyle name="Įprastas 29 3 7" xfId="921" xr:uid="{00000000-0005-0000-0000-00009E1D0000}"/>
    <cellStyle name="Įprastas 29 3 7 2" xfId="11497" xr:uid="{00000000-0005-0000-0000-00009F1D0000}"/>
    <cellStyle name="Įprastas 29 3 7 3" xfId="20296" xr:uid="{00000000-0005-0000-0000-0000A01D0000}"/>
    <cellStyle name="Įprastas 29 3 8" xfId="923" xr:uid="{00000000-0005-0000-0000-0000A11D0000}"/>
    <cellStyle name="Įprastas 29 3 8 2" xfId="11498" xr:uid="{00000000-0005-0000-0000-0000A21D0000}"/>
    <cellStyle name="Įprastas 29 3 8 3" xfId="20297" xr:uid="{00000000-0005-0000-0000-0000A31D0000}"/>
    <cellStyle name="Įprastas 29 3 9" xfId="1173" xr:uid="{00000000-0005-0000-0000-0000A41D0000}"/>
    <cellStyle name="Įprastas 29 3 9 2" xfId="11499" xr:uid="{00000000-0005-0000-0000-0000A51D0000}"/>
    <cellStyle name="Įprastas 29 3 9 3" xfId="20298" xr:uid="{00000000-0005-0000-0000-0000A61D0000}"/>
    <cellStyle name="Įprastas 29 4" xfId="3752" xr:uid="{00000000-0005-0000-0000-0000A71D0000}"/>
    <cellStyle name="Įprastas 29 4 2" xfId="3754" xr:uid="{00000000-0005-0000-0000-0000A81D0000}"/>
    <cellStyle name="Įprastas 29 4 2 2" xfId="11500" xr:uid="{00000000-0005-0000-0000-0000A91D0000}"/>
    <cellStyle name="Įprastas 29 4 2 3" xfId="17885" xr:uid="{00000000-0005-0000-0000-0000AA1D0000}"/>
    <cellStyle name="Įprastas 29 4 3" xfId="9137" xr:uid="{00000000-0005-0000-0000-0000AB1D0000}"/>
    <cellStyle name="Įprastas 29 4 4" xfId="17560" xr:uid="{00000000-0005-0000-0000-0000AC1D0000}"/>
    <cellStyle name="Įprastas 29 5" xfId="3755" xr:uid="{00000000-0005-0000-0000-0000AD1D0000}"/>
    <cellStyle name="Įprastas 29 5 2" xfId="11501" xr:uid="{00000000-0005-0000-0000-0000AE1D0000}"/>
    <cellStyle name="Įprastas 29 5 3" xfId="17780" xr:uid="{00000000-0005-0000-0000-0000AF1D0000}"/>
    <cellStyle name="Įprastas 29 6" xfId="3756" xr:uid="{00000000-0005-0000-0000-0000B01D0000}"/>
    <cellStyle name="Įprastas 29 6 2" xfId="11502" xr:uid="{00000000-0005-0000-0000-0000B11D0000}"/>
    <cellStyle name="Įprastas 29 6 3" xfId="17784" xr:uid="{00000000-0005-0000-0000-0000B21D0000}"/>
    <cellStyle name="Įprastas 29 7" xfId="3757" xr:uid="{00000000-0005-0000-0000-0000B31D0000}"/>
    <cellStyle name="Įprastas 29 7 2" xfId="11503" xr:uid="{00000000-0005-0000-0000-0000B41D0000}"/>
    <cellStyle name="Įprastas 29 7 3" xfId="20299" xr:uid="{00000000-0005-0000-0000-0000B51D0000}"/>
    <cellStyle name="Įprastas 29 8" xfId="3758" xr:uid="{00000000-0005-0000-0000-0000B61D0000}"/>
    <cellStyle name="Įprastas 29 8 2" xfId="11504" xr:uid="{00000000-0005-0000-0000-0000B71D0000}"/>
    <cellStyle name="Įprastas 29 8 3" xfId="20300" xr:uid="{00000000-0005-0000-0000-0000B81D0000}"/>
    <cellStyle name="Įprastas 29 9" xfId="3759" xr:uid="{00000000-0005-0000-0000-0000B91D0000}"/>
    <cellStyle name="Įprastas 29 9 2" xfId="11505" xr:uid="{00000000-0005-0000-0000-0000BA1D0000}"/>
    <cellStyle name="Įprastas 29 9 3" xfId="20301" xr:uid="{00000000-0005-0000-0000-0000BB1D0000}"/>
    <cellStyle name="Įprastas 3" xfId="3760" xr:uid="{00000000-0005-0000-0000-0000BC1D0000}"/>
    <cellStyle name="Įprastas 3 2" xfId="8586" xr:uid="{00000000-0005-0000-0000-0000BD1D0000}"/>
    <cellStyle name="Įprastas 30" xfId="3150" xr:uid="{00000000-0005-0000-0000-0000BE1D0000}"/>
    <cellStyle name="Įprastas 30 10" xfId="3620" xr:uid="{00000000-0005-0000-0000-0000BF1D0000}"/>
    <cellStyle name="Įprastas 30 10 2" xfId="11506" xr:uid="{00000000-0005-0000-0000-0000C01D0000}"/>
    <cellStyle name="Įprastas 30 10 3" xfId="20302" xr:uid="{00000000-0005-0000-0000-0000C11D0000}"/>
    <cellStyle name="Įprastas 30 11" xfId="2916" xr:uid="{00000000-0005-0000-0000-0000C21D0000}"/>
    <cellStyle name="Įprastas 30 11 2" xfId="11507" xr:uid="{00000000-0005-0000-0000-0000C31D0000}"/>
    <cellStyle name="Įprastas 30 11 3" xfId="20303" xr:uid="{00000000-0005-0000-0000-0000C41D0000}"/>
    <cellStyle name="Įprastas 30 12" xfId="2963" xr:uid="{00000000-0005-0000-0000-0000C51D0000}"/>
    <cellStyle name="Įprastas 30 12 2" xfId="11508" xr:uid="{00000000-0005-0000-0000-0000C61D0000}"/>
    <cellStyle name="Įprastas 30 12 3" xfId="20304" xr:uid="{00000000-0005-0000-0000-0000C71D0000}"/>
    <cellStyle name="Įprastas 30 13" xfId="3001" xr:uid="{00000000-0005-0000-0000-0000C81D0000}"/>
    <cellStyle name="Įprastas 30 13 2" xfId="11509" xr:uid="{00000000-0005-0000-0000-0000C91D0000}"/>
    <cellStyle name="Įprastas 30 13 3" xfId="20305" xr:uid="{00000000-0005-0000-0000-0000CA1D0000}"/>
    <cellStyle name="Įprastas 30 14" xfId="3028" xr:uid="{00000000-0005-0000-0000-0000CB1D0000}"/>
    <cellStyle name="Įprastas 30 14 2" xfId="11510" xr:uid="{00000000-0005-0000-0000-0000CC1D0000}"/>
    <cellStyle name="Įprastas 30 14 3" xfId="20306" xr:uid="{00000000-0005-0000-0000-0000CD1D0000}"/>
    <cellStyle name="Įprastas 30 15" xfId="2161" xr:uid="{00000000-0005-0000-0000-0000CE1D0000}"/>
    <cellStyle name="Įprastas 30 15 2" xfId="11511" xr:uid="{00000000-0005-0000-0000-0000CF1D0000}"/>
    <cellStyle name="Įprastas 30 15 3" xfId="20307" xr:uid="{00000000-0005-0000-0000-0000D01D0000}"/>
    <cellStyle name="Įprastas 30 16" xfId="2165" xr:uid="{00000000-0005-0000-0000-0000D11D0000}"/>
    <cellStyle name="Įprastas 30 16 2" xfId="11512" xr:uid="{00000000-0005-0000-0000-0000D21D0000}"/>
    <cellStyle name="Įprastas 30 16 3" xfId="20308" xr:uid="{00000000-0005-0000-0000-0000D31D0000}"/>
    <cellStyle name="Įprastas 30 17" xfId="9006" xr:uid="{00000000-0005-0000-0000-0000D41D0000}"/>
    <cellStyle name="Įprastas 30 18" xfId="17444" xr:uid="{00000000-0005-0000-0000-0000D51D0000}"/>
    <cellStyle name="Įprastas 30 2" xfId="3622" xr:uid="{00000000-0005-0000-0000-0000D61D0000}"/>
    <cellStyle name="Įprastas 30 2 2" xfId="11513" xr:uid="{00000000-0005-0000-0000-0000D71D0000}"/>
    <cellStyle name="Įprastas 30 2 3" xfId="17886" xr:uid="{00000000-0005-0000-0000-0000D81D0000}"/>
    <cellStyle name="Įprastas 30 3" xfId="3647" xr:uid="{00000000-0005-0000-0000-0000D91D0000}"/>
    <cellStyle name="Įprastas 30 3 2" xfId="11514" xr:uid="{00000000-0005-0000-0000-0000DA1D0000}"/>
    <cellStyle name="Įprastas 30 3 3" xfId="20309" xr:uid="{00000000-0005-0000-0000-0000DB1D0000}"/>
    <cellStyle name="Įprastas 30 4" xfId="3649" xr:uid="{00000000-0005-0000-0000-0000DC1D0000}"/>
    <cellStyle name="Įprastas 30 4 2" xfId="11515" xr:uid="{00000000-0005-0000-0000-0000DD1D0000}"/>
    <cellStyle name="Įprastas 30 4 3" xfId="20310" xr:uid="{00000000-0005-0000-0000-0000DE1D0000}"/>
    <cellStyle name="Įprastas 30 5" xfId="3651" xr:uid="{00000000-0005-0000-0000-0000DF1D0000}"/>
    <cellStyle name="Įprastas 30 5 2" xfId="11516" xr:uid="{00000000-0005-0000-0000-0000E01D0000}"/>
    <cellStyle name="Įprastas 30 5 3" xfId="20311" xr:uid="{00000000-0005-0000-0000-0000E11D0000}"/>
    <cellStyle name="Įprastas 30 6" xfId="3653" xr:uid="{00000000-0005-0000-0000-0000E21D0000}"/>
    <cellStyle name="Įprastas 30 6 2" xfId="11517" xr:uid="{00000000-0005-0000-0000-0000E31D0000}"/>
    <cellStyle name="Įprastas 30 6 3" xfId="20312" xr:uid="{00000000-0005-0000-0000-0000E41D0000}"/>
    <cellStyle name="Įprastas 30 7" xfId="3655" xr:uid="{00000000-0005-0000-0000-0000E51D0000}"/>
    <cellStyle name="Įprastas 30 7 2" xfId="11518" xr:uid="{00000000-0005-0000-0000-0000E61D0000}"/>
    <cellStyle name="Įprastas 30 7 3" xfId="20313" xr:uid="{00000000-0005-0000-0000-0000E71D0000}"/>
    <cellStyle name="Įprastas 30 8" xfId="3657" xr:uid="{00000000-0005-0000-0000-0000E81D0000}"/>
    <cellStyle name="Įprastas 30 8 2" xfId="11519" xr:uid="{00000000-0005-0000-0000-0000E91D0000}"/>
    <cellStyle name="Įprastas 30 8 3" xfId="20314" xr:uid="{00000000-0005-0000-0000-0000EA1D0000}"/>
    <cellStyle name="Įprastas 30 9" xfId="3659" xr:uid="{00000000-0005-0000-0000-0000EB1D0000}"/>
    <cellStyle name="Įprastas 30 9 2" xfId="11520" xr:uid="{00000000-0005-0000-0000-0000EC1D0000}"/>
    <cellStyle name="Įprastas 30 9 3" xfId="20315" xr:uid="{00000000-0005-0000-0000-0000ED1D0000}"/>
    <cellStyle name="Įprastas 31" xfId="3155" xr:uid="{00000000-0005-0000-0000-0000EE1D0000}"/>
    <cellStyle name="Įprastas 31 10" xfId="3761" xr:uid="{00000000-0005-0000-0000-0000EF1D0000}"/>
    <cellStyle name="Įprastas 31 10 2" xfId="11521" xr:uid="{00000000-0005-0000-0000-0000F01D0000}"/>
    <cellStyle name="Įprastas 31 10 3" xfId="20316" xr:uid="{00000000-0005-0000-0000-0000F11D0000}"/>
    <cellStyle name="Įprastas 31 11" xfId="3262" xr:uid="{00000000-0005-0000-0000-0000F21D0000}"/>
    <cellStyle name="Įprastas 31 11 2" xfId="11522" xr:uid="{00000000-0005-0000-0000-0000F31D0000}"/>
    <cellStyle name="Įprastas 31 11 3" xfId="20317" xr:uid="{00000000-0005-0000-0000-0000F41D0000}"/>
    <cellStyle name="Įprastas 31 12" xfId="3264" xr:uid="{00000000-0005-0000-0000-0000F51D0000}"/>
    <cellStyle name="Įprastas 31 12 2" xfId="11523" xr:uid="{00000000-0005-0000-0000-0000F61D0000}"/>
    <cellStyle name="Įprastas 31 12 3" xfId="20318" xr:uid="{00000000-0005-0000-0000-0000F71D0000}"/>
    <cellStyle name="Įprastas 31 13" xfId="3266" xr:uid="{00000000-0005-0000-0000-0000F81D0000}"/>
    <cellStyle name="Įprastas 31 13 2" xfId="11524" xr:uid="{00000000-0005-0000-0000-0000F91D0000}"/>
    <cellStyle name="Įprastas 31 13 3" xfId="20319" xr:uid="{00000000-0005-0000-0000-0000FA1D0000}"/>
    <cellStyle name="Įprastas 31 14" xfId="3268" xr:uid="{00000000-0005-0000-0000-0000FB1D0000}"/>
    <cellStyle name="Įprastas 31 14 2" xfId="11525" xr:uid="{00000000-0005-0000-0000-0000FC1D0000}"/>
    <cellStyle name="Įprastas 31 14 3" xfId="20320" xr:uid="{00000000-0005-0000-0000-0000FD1D0000}"/>
    <cellStyle name="Įprastas 31 15" xfId="3270" xr:uid="{00000000-0005-0000-0000-0000FE1D0000}"/>
    <cellStyle name="Įprastas 31 15 2" xfId="11526" xr:uid="{00000000-0005-0000-0000-0000FF1D0000}"/>
    <cellStyle name="Įprastas 31 15 3" xfId="20321" xr:uid="{00000000-0005-0000-0000-0000001E0000}"/>
    <cellStyle name="Įprastas 31 16" xfId="3273" xr:uid="{00000000-0005-0000-0000-0000011E0000}"/>
    <cellStyle name="Įprastas 31 16 2" xfId="11527" xr:uid="{00000000-0005-0000-0000-0000021E0000}"/>
    <cellStyle name="Įprastas 31 16 3" xfId="20322" xr:uid="{00000000-0005-0000-0000-0000031E0000}"/>
    <cellStyle name="Įprastas 31 17" xfId="9104" xr:uid="{00000000-0005-0000-0000-0000041E0000}"/>
    <cellStyle name="Įprastas 31 18" xfId="17541" xr:uid="{00000000-0005-0000-0000-0000051E0000}"/>
    <cellStyle name="Įprastas 31 2" xfId="1745" xr:uid="{00000000-0005-0000-0000-0000061E0000}"/>
    <cellStyle name="Įprastas 31 2 2" xfId="11528" xr:uid="{00000000-0005-0000-0000-0000071E0000}"/>
    <cellStyle name="Įprastas 31 2 3" xfId="17887" xr:uid="{00000000-0005-0000-0000-0000081E0000}"/>
    <cellStyle name="Įprastas 31 3" xfId="1747" xr:uid="{00000000-0005-0000-0000-0000091E0000}"/>
    <cellStyle name="Įprastas 31 3 2" xfId="11529" xr:uid="{00000000-0005-0000-0000-00000A1E0000}"/>
    <cellStyle name="Įprastas 31 3 3" xfId="20323" xr:uid="{00000000-0005-0000-0000-00000B1E0000}"/>
    <cellStyle name="Įprastas 31 4" xfId="1749" xr:uid="{00000000-0005-0000-0000-00000C1E0000}"/>
    <cellStyle name="Įprastas 31 4 2" xfId="11530" xr:uid="{00000000-0005-0000-0000-00000D1E0000}"/>
    <cellStyle name="Įprastas 31 4 3" xfId="20324" xr:uid="{00000000-0005-0000-0000-00000E1E0000}"/>
    <cellStyle name="Įprastas 31 5" xfId="1752" xr:uid="{00000000-0005-0000-0000-00000F1E0000}"/>
    <cellStyle name="Įprastas 31 5 2" xfId="11531" xr:uid="{00000000-0005-0000-0000-0000101E0000}"/>
    <cellStyle name="Įprastas 31 5 3" xfId="20325" xr:uid="{00000000-0005-0000-0000-0000111E0000}"/>
    <cellStyle name="Įprastas 31 6" xfId="1755" xr:uid="{00000000-0005-0000-0000-0000121E0000}"/>
    <cellStyle name="Įprastas 31 6 2" xfId="11532" xr:uid="{00000000-0005-0000-0000-0000131E0000}"/>
    <cellStyle name="Įprastas 31 6 3" xfId="20326" xr:uid="{00000000-0005-0000-0000-0000141E0000}"/>
    <cellStyle name="Įprastas 31 7" xfId="1758" xr:uid="{00000000-0005-0000-0000-0000151E0000}"/>
    <cellStyle name="Įprastas 31 7 2" xfId="11533" xr:uid="{00000000-0005-0000-0000-0000161E0000}"/>
    <cellStyle name="Įprastas 31 7 3" xfId="20327" xr:uid="{00000000-0005-0000-0000-0000171E0000}"/>
    <cellStyle name="Įprastas 31 8" xfId="1761" xr:uid="{00000000-0005-0000-0000-0000181E0000}"/>
    <cellStyle name="Įprastas 31 8 2" xfId="11534" xr:uid="{00000000-0005-0000-0000-0000191E0000}"/>
    <cellStyle name="Įprastas 31 8 3" xfId="20328" xr:uid="{00000000-0005-0000-0000-00001A1E0000}"/>
    <cellStyle name="Įprastas 31 9" xfId="1764" xr:uid="{00000000-0005-0000-0000-00001B1E0000}"/>
    <cellStyle name="Įprastas 31 9 2" xfId="11535" xr:uid="{00000000-0005-0000-0000-00001C1E0000}"/>
    <cellStyle name="Įprastas 31 9 3" xfId="20329" xr:uid="{00000000-0005-0000-0000-00001D1E0000}"/>
    <cellStyle name="Įprastas 32" xfId="3160" xr:uid="{00000000-0005-0000-0000-00001E1E0000}"/>
    <cellStyle name="Įprastas 32 10" xfId="3661" xr:uid="{00000000-0005-0000-0000-00001F1E0000}"/>
    <cellStyle name="Įprastas 32 10 2" xfId="11536" xr:uid="{00000000-0005-0000-0000-0000201E0000}"/>
    <cellStyle name="Įprastas 32 10 3" xfId="20330" xr:uid="{00000000-0005-0000-0000-0000211E0000}"/>
    <cellStyle name="Įprastas 32 11" xfId="3663" xr:uid="{00000000-0005-0000-0000-0000221E0000}"/>
    <cellStyle name="Įprastas 32 11 2" xfId="11537" xr:uid="{00000000-0005-0000-0000-0000231E0000}"/>
    <cellStyle name="Įprastas 32 11 3" xfId="20331" xr:uid="{00000000-0005-0000-0000-0000241E0000}"/>
    <cellStyle name="Įprastas 32 12" xfId="3665" xr:uid="{00000000-0005-0000-0000-0000251E0000}"/>
    <cellStyle name="Įprastas 32 12 2" xfId="11538" xr:uid="{00000000-0005-0000-0000-0000261E0000}"/>
    <cellStyle name="Įprastas 32 12 3" xfId="20332" xr:uid="{00000000-0005-0000-0000-0000271E0000}"/>
    <cellStyle name="Įprastas 32 13" xfId="3667" xr:uid="{00000000-0005-0000-0000-0000281E0000}"/>
    <cellStyle name="Įprastas 32 13 2" xfId="11539" xr:uid="{00000000-0005-0000-0000-0000291E0000}"/>
    <cellStyle name="Įprastas 32 13 3" xfId="20333" xr:uid="{00000000-0005-0000-0000-00002A1E0000}"/>
    <cellStyle name="Įprastas 32 14" xfId="3669" xr:uid="{00000000-0005-0000-0000-00002B1E0000}"/>
    <cellStyle name="Įprastas 32 14 2" xfId="11540" xr:uid="{00000000-0005-0000-0000-00002C1E0000}"/>
    <cellStyle name="Įprastas 32 14 3" xfId="20334" xr:uid="{00000000-0005-0000-0000-00002D1E0000}"/>
    <cellStyle name="Įprastas 32 15" xfId="3671" xr:uid="{00000000-0005-0000-0000-00002E1E0000}"/>
    <cellStyle name="Įprastas 32 15 2" xfId="11541" xr:uid="{00000000-0005-0000-0000-00002F1E0000}"/>
    <cellStyle name="Įprastas 32 15 3" xfId="20335" xr:uid="{00000000-0005-0000-0000-0000301E0000}"/>
    <cellStyle name="Įprastas 32 16" xfId="3673" xr:uid="{00000000-0005-0000-0000-0000311E0000}"/>
    <cellStyle name="Įprastas 32 16 2" xfId="11542" xr:uid="{00000000-0005-0000-0000-0000321E0000}"/>
    <cellStyle name="Įprastas 32 16 3" xfId="20336" xr:uid="{00000000-0005-0000-0000-0000331E0000}"/>
    <cellStyle name="Įprastas 32 17" xfId="3675" xr:uid="{00000000-0005-0000-0000-0000341E0000}"/>
    <cellStyle name="Įprastas 32 17 2" xfId="11543" xr:uid="{00000000-0005-0000-0000-0000351E0000}"/>
    <cellStyle name="Įprastas 32 17 3" xfId="20337" xr:uid="{00000000-0005-0000-0000-0000361E0000}"/>
    <cellStyle name="Įprastas 32 18" xfId="9118" xr:uid="{00000000-0005-0000-0000-0000371E0000}"/>
    <cellStyle name="Įprastas 32 19" xfId="17549" xr:uid="{00000000-0005-0000-0000-0000381E0000}"/>
    <cellStyle name="Įprastas 32 2" xfId="3677" xr:uid="{00000000-0005-0000-0000-0000391E0000}"/>
    <cellStyle name="Įprastas 32 2 2" xfId="11544" xr:uid="{00000000-0005-0000-0000-00003A1E0000}"/>
    <cellStyle name="Įprastas 32 2 3" xfId="17888" xr:uid="{00000000-0005-0000-0000-00003B1E0000}"/>
    <cellStyle name="Įprastas 32 3" xfId="3693" xr:uid="{00000000-0005-0000-0000-00003C1E0000}"/>
    <cellStyle name="Įprastas 32 3 2" xfId="11545" xr:uid="{00000000-0005-0000-0000-00003D1E0000}"/>
    <cellStyle name="Įprastas 32 3 3" xfId="20338" xr:uid="{00000000-0005-0000-0000-00003E1E0000}"/>
    <cellStyle name="Įprastas 32 4" xfId="3695" xr:uid="{00000000-0005-0000-0000-00003F1E0000}"/>
    <cellStyle name="Įprastas 32 4 2" xfId="11546" xr:uid="{00000000-0005-0000-0000-0000401E0000}"/>
    <cellStyle name="Įprastas 32 4 3" xfId="20339" xr:uid="{00000000-0005-0000-0000-0000411E0000}"/>
    <cellStyle name="Įprastas 32 5" xfId="3697" xr:uid="{00000000-0005-0000-0000-0000421E0000}"/>
    <cellStyle name="Įprastas 32 5 2" xfId="11547" xr:uid="{00000000-0005-0000-0000-0000431E0000}"/>
    <cellStyle name="Įprastas 32 5 3" xfId="20340" xr:uid="{00000000-0005-0000-0000-0000441E0000}"/>
    <cellStyle name="Įprastas 32 6" xfId="3699" xr:uid="{00000000-0005-0000-0000-0000451E0000}"/>
    <cellStyle name="Įprastas 32 6 2" xfId="11548" xr:uid="{00000000-0005-0000-0000-0000461E0000}"/>
    <cellStyle name="Įprastas 32 6 3" xfId="20341" xr:uid="{00000000-0005-0000-0000-0000471E0000}"/>
    <cellStyle name="Įprastas 32 7" xfId="3701" xr:uid="{00000000-0005-0000-0000-0000481E0000}"/>
    <cellStyle name="Įprastas 32 7 2" xfId="11549" xr:uid="{00000000-0005-0000-0000-0000491E0000}"/>
    <cellStyle name="Įprastas 32 7 3" xfId="20342" xr:uid="{00000000-0005-0000-0000-00004A1E0000}"/>
    <cellStyle name="Įprastas 32 8" xfId="3703" xr:uid="{00000000-0005-0000-0000-00004B1E0000}"/>
    <cellStyle name="Įprastas 32 8 2" xfId="11550" xr:uid="{00000000-0005-0000-0000-00004C1E0000}"/>
    <cellStyle name="Įprastas 32 8 3" xfId="20343" xr:uid="{00000000-0005-0000-0000-00004D1E0000}"/>
    <cellStyle name="Įprastas 32 9" xfId="3705" xr:uid="{00000000-0005-0000-0000-00004E1E0000}"/>
    <cellStyle name="Įprastas 32 9 2" xfId="11551" xr:uid="{00000000-0005-0000-0000-00004F1E0000}"/>
    <cellStyle name="Įprastas 32 9 3" xfId="20344" xr:uid="{00000000-0005-0000-0000-0000501E0000}"/>
    <cellStyle name="Įprastas 33" xfId="3166" xr:uid="{00000000-0005-0000-0000-0000511E0000}"/>
    <cellStyle name="Įprastas 33 10" xfId="3762" xr:uid="{00000000-0005-0000-0000-0000521E0000}"/>
    <cellStyle name="Įprastas 33 10 2" xfId="11552" xr:uid="{00000000-0005-0000-0000-0000531E0000}"/>
    <cellStyle name="Įprastas 33 10 3" xfId="20345" xr:uid="{00000000-0005-0000-0000-0000541E0000}"/>
    <cellStyle name="Įprastas 33 11" xfId="1134" xr:uid="{00000000-0005-0000-0000-0000551E0000}"/>
    <cellStyle name="Įprastas 33 11 2" xfId="11553" xr:uid="{00000000-0005-0000-0000-0000561E0000}"/>
    <cellStyle name="Įprastas 33 11 3" xfId="20346" xr:uid="{00000000-0005-0000-0000-0000571E0000}"/>
    <cellStyle name="Įprastas 33 12" xfId="1187" xr:uid="{00000000-0005-0000-0000-0000581E0000}"/>
    <cellStyle name="Įprastas 33 12 2" xfId="11554" xr:uid="{00000000-0005-0000-0000-0000591E0000}"/>
    <cellStyle name="Įprastas 33 12 3" xfId="20347" xr:uid="{00000000-0005-0000-0000-00005A1E0000}"/>
    <cellStyle name="Įprastas 33 13" xfId="1209" xr:uid="{00000000-0005-0000-0000-00005B1E0000}"/>
    <cellStyle name="Įprastas 33 13 2" xfId="11555" xr:uid="{00000000-0005-0000-0000-00005C1E0000}"/>
    <cellStyle name="Įprastas 33 13 3" xfId="20348" xr:uid="{00000000-0005-0000-0000-00005D1E0000}"/>
    <cellStyle name="Įprastas 33 14" xfId="1246" xr:uid="{00000000-0005-0000-0000-00005E1E0000}"/>
    <cellStyle name="Įprastas 33 14 2" xfId="11556" xr:uid="{00000000-0005-0000-0000-00005F1E0000}"/>
    <cellStyle name="Įprastas 33 14 3" xfId="20349" xr:uid="{00000000-0005-0000-0000-0000601E0000}"/>
    <cellStyle name="Įprastas 33 15" xfId="1277" xr:uid="{00000000-0005-0000-0000-0000611E0000}"/>
    <cellStyle name="Įprastas 33 15 2" xfId="11557" xr:uid="{00000000-0005-0000-0000-0000621E0000}"/>
    <cellStyle name="Įprastas 33 15 3" xfId="20350" xr:uid="{00000000-0005-0000-0000-0000631E0000}"/>
    <cellStyle name="Įprastas 33 16" xfId="1281" xr:uid="{00000000-0005-0000-0000-0000641E0000}"/>
    <cellStyle name="Įprastas 33 16 2" xfId="11558" xr:uid="{00000000-0005-0000-0000-0000651E0000}"/>
    <cellStyle name="Įprastas 33 16 3" xfId="20351" xr:uid="{00000000-0005-0000-0000-0000661E0000}"/>
    <cellStyle name="Įprastas 33 17" xfId="1285" xr:uid="{00000000-0005-0000-0000-0000671E0000}"/>
    <cellStyle name="Įprastas 33 17 2" xfId="11559" xr:uid="{00000000-0005-0000-0000-0000681E0000}"/>
    <cellStyle name="Įprastas 33 17 3" xfId="20352" xr:uid="{00000000-0005-0000-0000-0000691E0000}"/>
    <cellStyle name="Įprastas 33 18" xfId="9119" xr:uid="{00000000-0005-0000-0000-00006A1E0000}"/>
    <cellStyle name="Įprastas 33 19" xfId="17552" xr:uid="{00000000-0005-0000-0000-00006B1E0000}"/>
    <cellStyle name="Įprastas 33 2" xfId="3707" xr:uid="{00000000-0005-0000-0000-00006C1E0000}"/>
    <cellStyle name="Įprastas 33 2 2" xfId="9120" xr:uid="{00000000-0005-0000-0000-00006D1E0000}"/>
    <cellStyle name="Įprastas 33 3" xfId="3709" xr:uid="{00000000-0005-0000-0000-00006E1E0000}"/>
    <cellStyle name="Įprastas 33 3 2" xfId="11560" xr:uid="{00000000-0005-0000-0000-00006F1E0000}"/>
    <cellStyle name="Įprastas 33 3 3" xfId="17889" xr:uid="{00000000-0005-0000-0000-0000701E0000}"/>
    <cellStyle name="Įprastas 33 4" xfId="3763" xr:uid="{00000000-0005-0000-0000-0000711E0000}"/>
    <cellStyle name="Įprastas 33 4 2" xfId="11561" xr:uid="{00000000-0005-0000-0000-0000721E0000}"/>
    <cellStyle name="Įprastas 33 4 3" xfId="20353" xr:uid="{00000000-0005-0000-0000-0000731E0000}"/>
    <cellStyle name="Įprastas 33 5" xfId="3765" xr:uid="{00000000-0005-0000-0000-0000741E0000}"/>
    <cellStyle name="Įprastas 33 5 2" xfId="11562" xr:uid="{00000000-0005-0000-0000-0000751E0000}"/>
    <cellStyle name="Įprastas 33 5 3" xfId="20354" xr:uid="{00000000-0005-0000-0000-0000761E0000}"/>
    <cellStyle name="Įprastas 33 6" xfId="3767" xr:uid="{00000000-0005-0000-0000-0000771E0000}"/>
    <cellStyle name="Įprastas 33 6 2" xfId="11563" xr:uid="{00000000-0005-0000-0000-0000781E0000}"/>
    <cellStyle name="Įprastas 33 6 3" xfId="20355" xr:uid="{00000000-0005-0000-0000-0000791E0000}"/>
    <cellStyle name="Įprastas 33 7" xfId="3769" xr:uid="{00000000-0005-0000-0000-00007A1E0000}"/>
    <cellStyle name="Įprastas 33 7 2" xfId="11564" xr:uid="{00000000-0005-0000-0000-00007B1E0000}"/>
    <cellStyle name="Įprastas 33 7 3" xfId="20356" xr:uid="{00000000-0005-0000-0000-00007C1E0000}"/>
    <cellStyle name="Įprastas 33 8" xfId="3185" xr:uid="{00000000-0005-0000-0000-00007D1E0000}"/>
    <cellStyle name="Įprastas 33 8 2" xfId="11565" xr:uid="{00000000-0005-0000-0000-00007E1E0000}"/>
    <cellStyle name="Įprastas 33 8 3" xfId="20357" xr:uid="{00000000-0005-0000-0000-00007F1E0000}"/>
    <cellStyle name="Įprastas 33 9" xfId="3188" xr:uid="{00000000-0005-0000-0000-0000801E0000}"/>
    <cellStyle name="Įprastas 33 9 2" xfId="11566" xr:uid="{00000000-0005-0000-0000-0000811E0000}"/>
    <cellStyle name="Įprastas 33 9 3" xfId="20358" xr:uid="{00000000-0005-0000-0000-0000821E0000}"/>
    <cellStyle name="Įprastas 34" xfId="3171" xr:uid="{00000000-0005-0000-0000-0000831E0000}"/>
    <cellStyle name="Įprastas 34 2" xfId="9121" xr:uid="{00000000-0005-0000-0000-0000841E0000}"/>
    <cellStyle name="Įprastas 35" xfId="3175" xr:uid="{00000000-0005-0000-0000-0000851E0000}"/>
    <cellStyle name="Įprastas 35 10" xfId="1728" xr:uid="{00000000-0005-0000-0000-0000861E0000}"/>
    <cellStyle name="Įprastas 35 10 2" xfId="11567" xr:uid="{00000000-0005-0000-0000-0000871E0000}"/>
    <cellStyle name="Įprastas 35 10 3" xfId="20359" xr:uid="{00000000-0005-0000-0000-0000881E0000}"/>
    <cellStyle name="Įprastas 35 11" xfId="1731" xr:uid="{00000000-0005-0000-0000-0000891E0000}"/>
    <cellStyle name="Įprastas 35 11 2" xfId="11568" xr:uid="{00000000-0005-0000-0000-00008A1E0000}"/>
    <cellStyle name="Įprastas 35 11 3" xfId="20360" xr:uid="{00000000-0005-0000-0000-00008B1E0000}"/>
    <cellStyle name="Įprastas 35 12" xfId="1734" xr:uid="{00000000-0005-0000-0000-00008C1E0000}"/>
    <cellStyle name="Įprastas 35 12 2" xfId="11569" xr:uid="{00000000-0005-0000-0000-00008D1E0000}"/>
    <cellStyle name="Įprastas 35 12 3" xfId="20361" xr:uid="{00000000-0005-0000-0000-00008E1E0000}"/>
    <cellStyle name="Įprastas 35 13" xfId="1737" xr:uid="{00000000-0005-0000-0000-00008F1E0000}"/>
    <cellStyle name="Įprastas 35 13 2" xfId="11570" xr:uid="{00000000-0005-0000-0000-0000901E0000}"/>
    <cellStyle name="Įprastas 35 13 3" xfId="20362" xr:uid="{00000000-0005-0000-0000-0000911E0000}"/>
    <cellStyle name="Įprastas 35 14" xfId="1740" xr:uid="{00000000-0005-0000-0000-0000921E0000}"/>
    <cellStyle name="Įprastas 35 14 2" xfId="11571" xr:uid="{00000000-0005-0000-0000-0000931E0000}"/>
    <cellStyle name="Įprastas 35 14 3" xfId="20363" xr:uid="{00000000-0005-0000-0000-0000941E0000}"/>
    <cellStyle name="Įprastas 35 15" xfId="2326" xr:uid="{00000000-0005-0000-0000-0000951E0000}"/>
    <cellStyle name="Įprastas 35 15 2" xfId="11572" xr:uid="{00000000-0005-0000-0000-0000961E0000}"/>
    <cellStyle name="Įprastas 35 15 3" xfId="20364" xr:uid="{00000000-0005-0000-0000-0000971E0000}"/>
    <cellStyle name="Įprastas 35 16" xfId="2344" xr:uid="{00000000-0005-0000-0000-0000981E0000}"/>
    <cellStyle name="Įprastas 35 16 2" xfId="11573" xr:uid="{00000000-0005-0000-0000-0000991E0000}"/>
    <cellStyle name="Įprastas 35 16 3" xfId="20365" xr:uid="{00000000-0005-0000-0000-00009A1E0000}"/>
    <cellStyle name="Įprastas 35 17" xfId="9128" xr:uid="{00000000-0005-0000-0000-00009B1E0000}"/>
    <cellStyle name="Įprastas 35 18" xfId="17567" xr:uid="{00000000-0005-0000-0000-00009C1E0000}"/>
    <cellStyle name="Įprastas 35 2" xfId="1821" xr:uid="{00000000-0005-0000-0000-00009D1E0000}"/>
    <cellStyle name="Įprastas 35 2 2" xfId="9138" xr:uid="{00000000-0005-0000-0000-00009E1E0000}"/>
    <cellStyle name="Įprastas 35 2 3" xfId="17781" xr:uid="{00000000-0005-0000-0000-00009F1E0000}"/>
    <cellStyle name="Įprastas 35 3" xfId="1868" xr:uid="{00000000-0005-0000-0000-0000A01E0000}"/>
    <cellStyle name="Įprastas 35 3 2" xfId="11574" xr:uid="{00000000-0005-0000-0000-0000A11E0000}"/>
    <cellStyle name="Įprastas 35 3 3" xfId="18116" xr:uid="{00000000-0005-0000-0000-0000A21E0000}"/>
    <cellStyle name="Įprastas 35 4" xfId="1877" xr:uid="{00000000-0005-0000-0000-0000A31E0000}"/>
    <cellStyle name="Įprastas 35 4 2" xfId="11575" xr:uid="{00000000-0005-0000-0000-0000A41E0000}"/>
    <cellStyle name="Įprastas 35 4 3" xfId="20366" xr:uid="{00000000-0005-0000-0000-0000A51E0000}"/>
    <cellStyle name="Įprastas 35 5" xfId="1879" xr:uid="{00000000-0005-0000-0000-0000A61E0000}"/>
    <cellStyle name="Įprastas 35 5 2" xfId="11576" xr:uid="{00000000-0005-0000-0000-0000A71E0000}"/>
    <cellStyle name="Įprastas 35 5 3" xfId="20367" xr:uid="{00000000-0005-0000-0000-0000A81E0000}"/>
    <cellStyle name="Įprastas 35 6" xfId="1881" xr:uid="{00000000-0005-0000-0000-0000A91E0000}"/>
    <cellStyle name="Įprastas 35 6 2" xfId="11577" xr:uid="{00000000-0005-0000-0000-0000AA1E0000}"/>
    <cellStyle name="Įprastas 35 6 3" xfId="20368" xr:uid="{00000000-0005-0000-0000-0000AB1E0000}"/>
    <cellStyle name="Įprastas 35 7" xfId="1883" xr:uid="{00000000-0005-0000-0000-0000AC1E0000}"/>
    <cellStyle name="Įprastas 35 7 2" xfId="11578" xr:uid="{00000000-0005-0000-0000-0000AD1E0000}"/>
    <cellStyle name="Įprastas 35 7 3" xfId="20369" xr:uid="{00000000-0005-0000-0000-0000AE1E0000}"/>
    <cellStyle name="Įprastas 35 8" xfId="1885" xr:uid="{00000000-0005-0000-0000-0000AF1E0000}"/>
    <cellStyle name="Įprastas 35 8 2" xfId="11579" xr:uid="{00000000-0005-0000-0000-0000B01E0000}"/>
    <cellStyle name="Įprastas 35 8 3" xfId="20370" xr:uid="{00000000-0005-0000-0000-0000B11E0000}"/>
    <cellStyle name="Įprastas 35 9" xfId="3770" xr:uid="{00000000-0005-0000-0000-0000B21E0000}"/>
    <cellStyle name="Įprastas 35 9 2" xfId="11580" xr:uid="{00000000-0005-0000-0000-0000B31E0000}"/>
    <cellStyle name="Įprastas 35 9 3" xfId="20371" xr:uid="{00000000-0005-0000-0000-0000B41E0000}"/>
    <cellStyle name="Įprastas 36" xfId="3772" xr:uid="{00000000-0005-0000-0000-0000B51E0000}"/>
    <cellStyle name="Įprastas 36 10" xfId="1895" xr:uid="{00000000-0005-0000-0000-0000B61E0000}"/>
    <cellStyle name="Įprastas 36 10 2" xfId="11581" xr:uid="{00000000-0005-0000-0000-0000B71E0000}"/>
    <cellStyle name="Įprastas 36 10 3" xfId="20372" xr:uid="{00000000-0005-0000-0000-0000B81E0000}"/>
    <cellStyle name="Įprastas 36 11" xfId="1897" xr:uid="{00000000-0005-0000-0000-0000B91E0000}"/>
    <cellStyle name="Įprastas 36 11 2" xfId="11582" xr:uid="{00000000-0005-0000-0000-0000BA1E0000}"/>
    <cellStyle name="Įprastas 36 11 3" xfId="20373" xr:uid="{00000000-0005-0000-0000-0000BB1E0000}"/>
    <cellStyle name="Įprastas 36 12" xfId="1899" xr:uid="{00000000-0005-0000-0000-0000BC1E0000}"/>
    <cellStyle name="Įprastas 36 12 2" xfId="11583" xr:uid="{00000000-0005-0000-0000-0000BD1E0000}"/>
    <cellStyle name="Įprastas 36 12 3" xfId="20374" xr:uid="{00000000-0005-0000-0000-0000BE1E0000}"/>
    <cellStyle name="Įprastas 36 13" xfId="3774" xr:uid="{00000000-0005-0000-0000-0000BF1E0000}"/>
    <cellStyle name="Įprastas 36 13 2" xfId="11584" xr:uid="{00000000-0005-0000-0000-0000C01E0000}"/>
    <cellStyle name="Įprastas 36 13 3" xfId="20375" xr:uid="{00000000-0005-0000-0000-0000C11E0000}"/>
    <cellStyle name="Įprastas 36 14" xfId="3775" xr:uid="{00000000-0005-0000-0000-0000C21E0000}"/>
    <cellStyle name="Įprastas 36 14 2" xfId="11585" xr:uid="{00000000-0005-0000-0000-0000C31E0000}"/>
    <cellStyle name="Įprastas 36 14 3" xfId="20376" xr:uid="{00000000-0005-0000-0000-0000C41E0000}"/>
    <cellStyle name="Įprastas 36 15" xfId="3776" xr:uid="{00000000-0005-0000-0000-0000C51E0000}"/>
    <cellStyle name="Įprastas 36 15 2" xfId="11586" xr:uid="{00000000-0005-0000-0000-0000C61E0000}"/>
    <cellStyle name="Įprastas 36 15 3" xfId="20377" xr:uid="{00000000-0005-0000-0000-0000C71E0000}"/>
    <cellStyle name="Įprastas 36 16" xfId="3777" xr:uid="{00000000-0005-0000-0000-0000C81E0000}"/>
    <cellStyle name="Įprastas 36 16 2" xfId="11587" xr:uid="{00000000-0005-0000-0000-0000C91E0000}"/>
    <cellStyle name="Įprastas 36 16 3" xfId="20378" xr:uid="{00000000-0005-0000-0000-0000CA1E0000}"/>
    <cellStyle name="Įprastas 36 17" xfId="9130" xr:uid="{00000000-0005-0000-0000-0000CB1E0000}"/>
    <cellStyle name="Įprastas 36 18" xfId="17563" xr:uid="{00000000-0005-0000-0000-0000CC1E0000}"/>
    <cellStyle name="Įprastas 36 2" xfId="1823" xr:uid="{00000000-0005-0000-0000-0000CD1E0000}"/>
    <cellStyle name="Įprastas 36 2 2" xfId="9132" xr:uid="{00000000-0005-0000-0000-0000CE1E0000}"/>
    <cellStyle name="Įprastas 36 2 3" xfId="17775" xr:uid="{00000000-0005-0000-0000-0000CF1E0000}"/>
    <cellStyle name="Įprastas 36 3" xfId="1826" xr:uid="{00000000-0005-0000-0000-0000D01E0000}"/>
    <cellStyle name="Įprastas 36 3 2" xfId="11588" xr:uid="{00000000-0005-0000-0000-0000D11E0000}"/>
    <cellStyle name="Įprastas 36 3 3" xfId="18113" xr:uid="{00000000-0005-0000-0000-0000D21E0000}"/>
    <cellStyle name="Įprastas 36 4" xfId="1829" xr:uid="{00000000-0005-0000-0000-0000D31E0000}"/>
    <cellStyle name="Įprastas 36 4 2" xfId="11589" xr:uid="{00000000-0005-0000-0000-0000D41E0000}"/>
    <cellStyle name="Įprastas 36 4 3" xfId="20379" xr:uid="{00000000-0005-0000-0000-0000D51E0000}"/>
    <cellStyle name="Įprastas 36 5" xfId="1832" xr:uid="{00000000-0005-0000-0000-0000D61E0000}"/>
    <cellStyle name="Įprastas 36 5 2" xfId="11590" xr:uid="{00000000-0005-0000-0000-0000D71E0000}"/>
    <cellStyle name="Įprastas 36 5 3" xfId="20380" xr:uid="{00000000-0005-0000-0000-0000D81E0000}"/>
    <cellStyle name="Įprastas 36 6" xfId="1836" xr:uid="{00000000-0005-0000-0000-0000D91E0000}"/>
    <cellStyle name="Įprastas 36 6 2" xfId="11591" xr:uid="{00000000-0005-0000-0000-0000DA1E0000}"/>
    <cellStyle name="Įprastas 36 6 3" xfId="20381" xr:uid="{00000000-0005-0000-0000-0000DB1E0000}"/>
    <cellStyle name="Įprastas 36 7" xfId="1840" xr:uid="{00000000-0005-0000-0000-0000DC1E0000}"/>
    <cellStyle name="Įprastas 36 7 2" xfId="11592" xr:uid="{00000000-0005-0000-0000-0000DD1E0000}"/>
    <cellStyle name="Įprastas 36 7 3" xfId="20382" xr:uid="{00000000-0005-0000-0000-0000DE1E0000}"/>
    <cellStyle name="Įprastas 36 8" xfId="1844" xr:uid="{00000000-0005-0000-0000-0000DF1E0000}"/>
    <cellStyle name="Įprastas 36 8 2" xfId="11593" xr:uid="{00000000-0005-0000-0000-0000E01E0000}"/>
    <cellStyle name="Įprastas 36 8 3" xfId="20383" xr:uid="{00000000-0005-0000-0000-0000E11E0000}"/>
    <cellStyle name="Įprastas 36 9" xfId="2637" xr:uid="{00000000-0005-0000-0000-0000E21E0000}"/>
    <cellStyle name="Įprastas 36 9 2" xfId="11594" xr:uid="{00000000-0005-0000-0000-0000E31E0000}"/>
    <cellStyle name="Įprastas 36 9 3" xfId="20384" xr:uid="{00000000-0005-0000-0000-0000E41E0000}"/>
    <cellStyle name="Įprastas 37" xfId="102" xr:uid="{00000000-0005-0000-0000-0000E51E0000}"/>
    <cellStyle name="Įprastas 37 2" xfId="367" xr:uid="{00000000-0005-0000-0000-0000E61E0000}"/>
    <cellStyle name="Įprastas 37 2 2" xfId="11595" xr:uid="{00000000-0005-0000-0000-0000E71E0000}"/>
    <cellStyle name="Įprastas 37 2 3" xfId="17786" xr:uid="{00000000-0005-0000-0000-0000E81E0000}"/>
    <cellStyle name="Įprastas 37 3" xfId="9140" xr:uid="{00000000-0005-0000-0000-0000E91E0000}"/>
    <cellStyle name="Įprastas 37 3 2" xfId="20385" xr:uid="{00000000-0005-0000-0000-0000EA1E0000}"/>
    <cellStyle name="Įprastas 37 4" xfId="17569" xr:uid="{00000000-0005-0000-0000-0000EB1E0000}"/>
    <cellStyle name="Įprastas 38" xfId="3779" xr:uid="{00000000-0005-0000-0000-0000EC1E0000}"/>
    <cellStyle name="Įprastas 38 2" xfId="325" xr:uid="{00000000-0005-0000-0000-0000ED1E0000}"/>
    <cellStyle name="Įprastas 38 2 2" xfId="11596" xr:uid="{00000000-0005-0000-0000-0000EE1E0000}"/>
    <cellStyle name="Įprastas 38 2 3" xfId="17890" xr:uid="{00000000-0005-0000-0000-0000EF1E0000}"/>
    <cellStyle name="Įprastas 38 3" xfId="329" xr:uid="{00000000-0005-0000-0000-0000F01E0000}"/>
    <cellStyle name="Įprastas 38 3 2" xfId="3781" xr:uid="{00000000-0005-0000-0000-0000F11E0000}"/>
    <cellStyle name="Įprastas 38 3 2 2" xfId="3782" xr:uid="{00000000-0005-0000-0000-0000F21E0000}"/>
    <cellStyle name="Įprastas 38 3 2 2 2" xfId="17031" xr:uid="{00000000-0005-0000-0000-0000F31E0000}"/>
    <cellStyle name="Įprastas 38 3 2 2 3" xfId="20388" xr:uid="{00000000-0005-0000-0000-0000F41E0000}"/>
    <cellStyle name="Įprastas 38 3 2 3" xfId="11598" xr:uid="{00000000-0005-0000-0000-0000F51E0000}"/>
    <cellStyle name="Įprastas 38 3 2 4" xfId="20387" xr:uid="{00000000-0005-0000-0000-0000F61E0000}"/>
    <cellStyle name="Įprastas 38 3 3" xfId="11597" xr:uid="{00000000-0005-0000-0000-0000F71E0000}"/>
    <cellStyle name="Įprastas 38 3 4" xfId="20386" xr:uid="{00000000-0005-0000-0000-0000F81E0000}"/>
    <cellStyle name="Įprastas 38 4" xfId="333" xr:uid="{00000000-0005-0000-0000-0000F91E0000}"/>
    <cellStyle name="Įprastas 38 5" xfId="9142" xr:uid="{00000000-0005-0000-0000-0000FA1E0000}"/>
    <cellStyle name="Įprastas 38 6" xfId="17570" xr:uid="{00000000-0005-0000-0000-0000FB1E0000}"/>
    <cellStyle name="Įprastas 39" xfId="3784" xr:uid="{00000000-0005-0000-0000-0000FC1E0000}"/>
    <cellStyle name="Įprastas 39 2" xfId="52" xr:uid="{00000000-0005-0000-0000-0000FD1E0000}"/>
    <cellStyle name="Įprastas 39 2 2" xfId="11600" xr:uid="{00000000-0005-0000-0000-0000FE1E0000}"/>
    <cellStyle name="Įprastas 39 2 3" xfId="17891" xr:uid="{00000000-0005-0000-0000-0000FF1E0000}"/>
    <cellStyle name="Įprastas 39 3" xfId="439" xr:uid="{00000000-0005-0000-0000-0000001F0000}"/>
    <cellStyle name="Įprastas 39 3 2" xfId="3786" xr:uid="{00000000-0005-0000-0000-0000011F0000}"/>
    <cellStyle name="Įprastas 39 3 2 2" xfId="17032" xr:uid="{00000000-0005-0000-0000-0000021F0000}"/>
    <cellStyle name="Įprastas 39 3 2 3" xfId="20390" xr:uid="{00000000-0005-0000-0000-0000031F0000}"/>
    <cellStyle name="Įprastas 39 3 3" xfId="11601" xr:uid="{00000000-0005-0000-0000-0000041F0000}"/>
    <cellStyle name="Įprastas 39 3 4" xfId="20389" xr:uid="{00000000-0005-0000-0000-0000051F0000}"/>
    <cellStyle name="Įprastas 39 4" xfId="11599" xr:uid="{00000000-0005-0000-0000-0000061F0000}"/>
    <cellStyle name="Įprastas 39 5" xfId="17571" xr:uid="{00000000-0005-0000-0000-0000071F0000}"/>
    <cellStyle name="Įprastas 4" xfId="3787" xr:uid="{00000000-0005-0000-0000-0000081F0000}"/>
    <cellStyle name="Įprastas 4 10" xfId="3788" xr:uid="{00000000-0005-0000-0000-0000091F0000}"/>
    <cellStyle name="Įprastas 4 10 2" xfId="11602" xr:uid="{00000000-0005-0000-0000-00000A1F0000}"/>
    <cellStyle name="Įprastas 4 10 3" xfId="20391" xr:uid="{00000000-0005-0000-0000-00000B1F0000}"/>
    <cellStyle name="Įprastas 4 11" xfId="3789" xr:uid="{00000000-0005-0000-0000-00000C1F0000}"/>
    <cellStyle name="Įprastas 4 11 2" xfId="11603" xr:uid="{00000000-0005-0000-0000-00000D1F0000}"/>
    <cellStyle name="Įprastas 4 11 3" xfId="20392" xr:uid="{00000000-0005-0000-0000-00000E1F0000}"/>
    <cellStyle name="Įprastas 4 12" xfId="3790" xr:uid="{00000000-0005-0000-0000-00000F1F0000}"/>
    <cellStyle name="Įprastas 4 12 2" xfId="11604" xr:uid="{00000000-0005-0000-0000-0000101F0000}"/>
    <cellStyle name="Įprastas 4 12 3" xfId="20393" xr:uid="{00000000-0005-0000-0000-0000111F0000}"/>
    <cellStyle name="Įprastas 4 13" xfId="3458" xr:uid="{00000000-0005-0000-0000-0000121F0000}"/>
    <cellStyle name="Įprastas 4 13 2" xfId="11605" xr:uid="{00000000-0005-0000-0000-0000131F0000}"/>
    <cellStyle name="Įprastas 4 13 3" xfId="20394" xr:uid="{00000000-0005-0000-0000-0000141F0000}"/>
    <cellStyle name="Įprastas 4 14" xfId="3501" xr:uid="{00000000-0005-0000-0000-0000151F0000}"/>
    <cellStyle name="Įprastas 4 14 2" xfId="11606" xr:uid="{00000000-0005-0000-0000-0000161F0000}"/>
    <cellStyle name="Įprastas 4 14 3" xfId="20395" xr:uid="{00000000-0005-0000-0000-0000171F0000}"/>
    <cellStyle name="Įprastas 4 15" xfId="3518" xr:uid="{00000000-0005-0000-0000-0000181F0000}"/>
    <cellStyle name="Įprastas 4 15 2" xfId="11607" xr:uid="{00000000-0005-0000-0000-0000191F0000}"/>
    <cellStyle name="Įprastas 4 15 3" xfId="20396" xr:uid="{00000000-0005-0000-0000-00001A1F0000}"/>
    <cellStyle name="Įprastas 4 16" xfId="3532" xr:uid="{00000000-0005-0000-0000-00001B1F0000}"/>
    <cellStyle name="Įprastas 4 16 2" xfId="11608" xr:uid="{00000000-0005-0000-0000-00001C1F0000}"/>
    <cellStyle name="Įprastas 4 16 3" xfId="20397" xr:uid="{00000000-0005-0000-0000-00001D1F0000}"/>
    <cellStyle name="Įprastas 4 17" xfId="3536" xr:uid="{00000000-0005-0000-0000-00001E1F0000}"/>
    <cellStyle name="Įprastas 4 17 2" xfId="11609" xr:uid="{00000000-0005-0000-0000-00001F1F0000}"/>
    <cellStyle name="Įprastas 4 17 3" xfId="20398" xr:uid="{00000000-0005-0000-0000-0000201F0000}"/>
    <cellStyle name="Įprastas 4 18" xfId="3540" xr:uid="{00000000-0005-0000-0000-0000211F0000}"/>
    <cellStyle name="Įprastas 4 18 2" xfId="11610" xr:uid="{00000000-0005-0000-0000-0000221F0000}"/>
    <cellStyle name="Įprastas 4 18 3" xfId="20399" xr:uid="{00000000-0005-0000-0000-0000231F0000}"/>
    <cellStyle name="Įprastas 4 19" xfId="3544" xr:uid="{00000000-0005-0000-0000-0000241F0000}"/>
    <cellStyle name="Įprastas 4 19 2" xfId="11611" xr:uid="{00000000-0005-0000-0000-0000251F0000}"/>
    <cellStyle name="Įprastas 4 19 3" xfId="20400" xr:uid="{00000000-0005-0000-0000-0000261F0000}"/>
    <cellStyle name="Įprastas 4 2" xfId="3791" xr:uid="{00000000-0005-0000-0000-0000271F0000}"/>
    <cellStyle name="Įprastas 4 2 10" xfId="2313" xr:uid="{00000000-0005-0000-0000-0000281F0000}"/>
    <cellStyle name="Įprastas 4 2 10 2" xfId="11612" xr:uid="{00000000-0005-0000-0000-0000291F0000}"/>
    <cellStyle name="Įprastas 4 2 10 3" xfId="20401" xr:uid="{00000000-0005-0000-0000-00002A1F0000}"/>
    <cellStyle name="Įprastas 4 2 11" xfId="2315" xr:uid="{00000000-0005-0000-0000-00002B1F0000}"/>
    <cellStyle name="Įprastas 4 2 11 2" xfId="11613" xr:uid="{00000000-0005-0000-0000-00002C1F0000}"/>
    <cellStyle name="Įprastas 4 2 11 3" xfId="20402" xr:uid="{00000000-0005-0000-0000-00002D1F0000}"/>
    <cellStyle name="Įprastas 4 2 12" xfId="2317" xr:uid="{00000000-0005-0000-0000-00002E1F0000}"/>
    <cellStyle name="Įprastas 4 2 12 2" xfId="11614" xr:uid="{00000000-0005-0000-0000-00002F1F0000}"/>
    <cellStyle name="Įprastas 4 2 12 3" xfId="20403" xr:uid="{00000000-0005-0000-0000-0000301F0000}"/>
    <cellStyle name="Įprastas 4 2 13" xfId="2319" xr:uid="{00000000-0005-0000-0000-0000311F0000}"/>
    <cellStyle name="Įprastas 4 2 13 2" xfId="11615" xr:uid="{00000000-0005-0000-0000-0000321F0000}"/>
    <cellStyle name="Įprastas 4 2 13 3" xfId="20404" xr:uid="{00000000-0005-0000-0000-0000331F0000}"/>
    <cellStyle name="Įprastas 4 2 14" xfId="2321" xr:uid="{00000000-0005-0000-0000-0000341F0000}"/>
    <cellStyle name="Įprastas 4 2 14 2" xfId="11616" xr:uid="{00000000-0005-0000-0000-0000351F0000}"/>
    <cellStyle name="Įprastas 4 2 14 3" xfId="20405" xr:uid="{00000000-0005-0000-0000-0000361F0000}"/>
    <cellStyle name="Įprastas 4 2 15" xfId="2323" xr:uid="{00000000-0005-0000-0000-0000371F0000}"/>
    <cellStyle name="Įprastas 4 2 15 2" xfId="11617" xr:uid="{00000000-0005-0000-0000-0000381F0000}"/>
    <cellStyle name="Įprastas 4 2 15 3" xfId="20406" xr:uid="{00000000-0005-0000-0000-0000391F0000}"/>
    <cellStyle name="Įprastas 4 2 16" xfId="3792" xr:uid="{00000000-0005-0000-0000-00003A1F0000}"/>
    <cellStyle name="Įprastas 4 2 16 2" xfId="11618" xr:uid="{00000000-0005-0000-0000-00003B1F0000}"/>
    <cellStyle name="Įprastas 4 2 16 3" xfId="20407" xr:uid="{00000000-0005-0000-0000-00003C1F0000}"/>
    <cellStyle name="Įprastas 4 2 17" xfId="3794" xr:uid="{00000000-0005-0000-0000-00003D1F0000}"/>
    <cellStyle name="Įprastas 4 2 17 2" xfId="11619" xr:uid="{00000000-0005-0000-0000-00003E1F0000}"/>
    <cellStyle name="Įprastas 4 2 17 3" xfId="20408" xr:uid="{00000000-0005-0000-0000-00003F1F0000}"/>
    <cellStyle name="Įprastas 4 2 18" xfId="3797" xr:uid="{00000000-0005-0000-0000-0000401F0000}"/>
    <cellStyle name="Įprastas 4 2 18 2" xfId="11620" xr:uid="{00000000-0005-0000-0000-0000411F0000}"/>
    <cellStyle name="Įprastas 4 2 18 3" xfId="20409" xr:uid="{00000000-0005-0000-0000-0000421F0000}"/>
    <cellStyle name="Įprastas 4 2 19" xfId="3799" xr:uid="{00000000-0005-0000-0000-0000431F0000}"/>
    <cellStyle name="Įprastas 4 2 19 2" xfId="11621" xr:uid="{00000000-0005-0000-0000-0000441F0000}"/>
    <cellStyle name="Įprastas 4 2 19 3" xfId="20410" xr:uid="{00000000-0005-0000-0000-0000451F0000}"/>
    <cellStyle name="Įprastas 4 2 2" xfId="3801" xr:uid="{00000000-0005-0000-0000-0000461F0000}"/>
    <cellStyle name="Įprastas 4 2 2 10" xfId="1316" xr:uid="{00000000-0005-0000-0000-0000471F0000}"/>
    <cellStyle name="Įprastas 4 2 2 10 2" xfId="11622" xr:uid="{00000000-0005-0000-0000-0000481F0000}"/>
    <cellStyle name="Įprastas 4 2 2 10 3" xfId="20411" xr:uid="{00000000-0005-0000-0000-0000491F0000}"/>
    <cellStyle name="Įprastas 4 2 2 11" xfId="1319" xr:uid="{00000000-0005-0000-0000-00004A1F0000}"/>
    <cellStyle name="Įprastas 4 2 2 11 2" xfId="11623" xr:uid="{00000000-0005-0000-0000-00004B1F0000}"/>
    <cellStyle name="Įprastas 4 2 2 11 3" xfId="20412" xr:uid="{00000000-0005-0000-0000-00004C1F0000}"/>
    <cellStyle name="Įprastas 4 2 2 12" xfId="1322" xr:uid="{00000000-0005-0000-0000-00004D1F0000}"/>
    <cellStyle name="Įprastas 4 2 2 12 2" xfId="11624" xr:uid="{00000000-0005-0000-0000-00004E1F0000}"/>
    <cellStyle name="Įprastas 4 2 2 12 3" xfId="20413" xr:uid="{00000000-0005-0000-0000-00004F1F0000}"/>
    <cellStyle name="Įprastas 4 2 2 13" xfId="1325" xr:uid="{00000000-0005-0000-0000-0000501F0000}"/>
    <cellStyle name="Įprastas 4 2 2 13 2" xfId="11625" xr:uid="{00000000-0005-0000-0000-0000511F0000}"/>
    <cellStyle name="Įprastas 4 2 2 13 3" xfId="20414" xr:uid="{00000000-0005-0000-0000-0000521F0000}"/>
    <cellStyle name="Įprastas 4 2 2 14" xfId="3803" xr:uid="{00000000-0005-0000-0000-0000531F0000}"/>
    <cellStyle name="Įprastas 4 2 2 14 2" xfId="11626" xr:uid="{00000000-0005-0000-0000-0000541F0000}"/>
    <cellStyle name="Įprastas 4 2 2 14 3" xfId="20415" xr:uid="{00000000-0005-0000-0000-0000551F0000}"/>
    <cellStyle name="Įprastas 4 2 2 15" xfId="3806" xr:uid="{00000000-0005-0000-0000-0000561F0000}"/>
    <cellStyle name="Įprastas 4 2 2 15 2" xfId="11627" xr:uid="{00000000-0005-0000-0000-0000571F0000}"/>
    <cellStyle name="Įprastas 4 2 2 15 3" xfId="20416" xr:uid="{00000000-0005-0000-0000-0000581F0000}"/>
    <cellStyle name="Įprastas 4 2 2 16" xfId="3810" xr:uid="{00000000-0005-0000-0000-0000591F0000}"/>
    <cellStyle name="Įprastas 4 2 2 16 2" xfId="11628" xr:uid="{00000000-0005-0000-0000-00005A1F0000}"/>
    <cellStyle name="Įprastas 4 2 2 16 3" xfId="20417" xr:uid="{00000000-0005-0000-0000-00005B1F0000}"/>
    <cellStyle name="Įprastas 4 2 2 17" xfId="3815" xr:uid="{00000000-0005-0000-0000-00005C1F0000}"/>
    <cellStyle name="Įprastas 4 2 2 17 2" xfId="11629" xr:uid="{00000000-0005-0000-0000-00005D1F0000}"/>
    <cellStyle name="Įprastas 4 2 2 17 3" xfId="20418" xr:uid="{00000000-0005-0000-0000-00005E1F0000}"/>
    <cellStyle name="Įprastas 4 2 2 18" xfId="3819" xr:uid="{00000000-0005-0000-0000-00005F1F0000}"/>
    <cellStyle name="Įprastas 4 2 2 18 2" xfId="11630" xr:uid="{00000000-0005-0000-0000-0000601F0000}"/>
    <cellStyle name="Įprastas 4 2 2 18 3" xfId="20419" xr:uid="{00000000-0005-0000-0000-0000611F0000}"/>
    <cellStyle name="Įprastas 4 2 2 19" xfId="3824" xr:uid="{00000000-0005-0000-0000-0000621F0000}"/>
    <cellStyle name="Įprastas 4 2 2 19 2" xfId="11631" xr:uid="{00000000-0005-0000-0000-0000631F0000}"/>
    <cellStyle name="Įprastas 4 2 2 19 3" xfId="20420" xr:uid="{00000000-0005-0000-0000-0000641F0000}"/>
    <cellStyle name="Įprastas 4 2 2 2" xfId="3826" xr:uid="{00000000-0005-0000-0000-0000651F0000}"/>
    <cellStyle name="Įprastas 4 2 2 2 10" xfId="3828" xr:uid="{00000000-0005-0000-0000-0000661F0000}"/>
    <cellStyle name="Įprastas 4 2 2 2 10 2" xfId="11632" xr:uid="{00000000-0005-0000-0000-0000671F0000}"/>
    <cellStyle name="Įprastas 4 2 2 2 10 3" xfId="20421" xr:uid="{00000000-0005-0000-0000-0000681F0000}"/>
    <cellStyle name="Įprastas 4 2 2 2 11" xfId="3830" xr:uid="{00000000-0005-0000-0000-0000691F0000}"/>
    <cellStyle name="Įprastas 4 2 2 2 11 2" xfId="11633" xr:uid="{00000000-0005-0000-0000-00006A1F0000}"/>
    <cellStyle name="Įprastas 4 2 2 2 11 3" xfId="20422" xr:uid="{00000000-0005-0000-0000-00006B1F0000}"/>
    <cellStyle name="Įprastas 4 2 2 2 12" xfId="34" xr:uid="{00000000-0005-0000-0000-00006C1F0000}"/>
    <cellStyle name="Įprastas 4 2 2 2 12 2" xfId="11634" xr:uid="{00000000-0005-0000-0000-00006D1F0000}"/>
    <cellStyle name="Įprastas 4 2 2 2 12 3" xfId="20423" xr:uid="{00000000-0005-0000-0000-00006E1F0000}"/>
    <cellStyle name="Įprastas 4 2 2 2 13" xfId="3832" xr:uid="{00000000-0005-0000-0000-00006F1F0000}"/>
    <cellStyle name="Įprastas 4 2 2 2 13 2" xfId="11635" xr:uid="{00000000-0005-0000-0000-0000701F0000}"/>
    <cellStyle name="Įprastas 4 2 2 2 13 3" xfId="20424" xr:uid="{00000000-0005-0000-0000-0000711F0000}"/>
    <cellStyle name="Įprastas 4 2 2 2 14" xfId="3835" xr:uid="{00000000-0005-0000-0000-0000721F0000}"/>
    <cellStyle name="Įprastas 4 2 2 2 14 2" xfId="11636" xr:uid="{00000000-0005-0000-0000-0000731F0000}"/>
    <cellStyle name="Įprastas 4 2 2 2 14 3" xfId="20425" xr:uid="{00000000-0005-0000-0000-0000741F0000}"/>
    <cellStyle name="Įprastas 4 2 2 2 15" xfId="3838" xr:uid="{00000000-0005-0000-0000-0000751F0000}"/>
    <cellStyle name="Įprastas 4 2 2 2 15 2" xfId="11637" xr:uid="{00000000-0005-0000-0000-0000761F0000}"/>
    <cellStyle name="Įprastas 4 2 2 2 15 3" xfId="20426" xr:uid="{00000000-0005-0000-0000-0000771F0000}"/>
    <cellStyle name="Įprastas 4 2 2 2 16" xfId="3842" xr:uid="{00000000-0005-0000-0000-0000781F0000}"/>
    <cellStyle name="Įprastas 4 2 2 2 16 2" xfId="11638" xr:uid="{00000000-0005-0000-0000-0000791F0000}"/>
    <cellStyle name="Įprastas 4 2 2 2 16 3" xfId="20427" xr:uid="{00000000-0005-0000-0000-00007A1F0000}"/>
    <cellStyle name="Įprastas 4 2 2 2 17" xfId="3844" xr:uid="{00000000-0005-0000-0000-00007B1F0000}"/>
    <cellStyle name="Įprastas 4 2 2 2 17 2" xfId="11639" xr:uid="{00000000-0005-0000-0000-00007C1F0000}"/>
    <cellStyle name="Įprastas 4 2 2 2 17 3" xfId="20428" xr:uid="{00000000-0005-0000-0000-00007D1F0000}"/>
    <cellStyle name="Įprastas 4 2 2 2 18" xfId="3846" xr:uid="{00000000-0005-0000-0000-00007E1F0000}"/>
    <cellStyle name="Įprastas 4 2 2 2 18 2" xfId="11640" xr:uid="{00000000-0005-0000-0000-00007F1F0000}"/>
    <cellStyle name="Įprastas 4 2 2 2 18 3" xfId="20429" xr:uid="{00000000-0005-0000-0000-0000801F0000}"/>
    <cellStyle name="Įprastas 4 2 2 2 19" xfId="3848" xr:uid="{00000000-0005-0000-0000-0000811F0000}"/>
    <cellStyle name="Įprastas 4 2 2 2 19 2" xfId="11641" xr:uid="{00000000-0005-0000-0000-0000821F0000}"/>
    <cellStyle name="Įprastas 4 2 2 2 19 3" xfId="20430" xr:uid="{00000000-0005-0000-0000-0000831F0000}"/>
    <cellStyle name="Įprastas 4 2 2 2 2" xfId="612" xr:uid="{00000000-0005-0000-0000-0000841F0000}"/>
    <cellStyle name="Įprastas 4 2 2 2 2 10" xfId="2539" xr:uid="{00000000-0005-0000-0000-0000851F0000}"/>
    <cellStyle name="Įprastas 4 2 2 2 2 10 2" xfId="11642" xr:uid="{00000000-0005-0000-0000-0000861F0000}"/>
    <cellStyle name="Įprastas 4 2 2 2 2 10 3" xfId="20431" xr:uid="{00000000-0005-0000-0000-0000871F0000}"/>
    <cellStyle name="Įprastas 4 2 2 2 2 11" xfId="2542" xr:uid="{00000000-0005-0000-0000-0000881F0000}"/>
    <cellStyle name="Įprastas 4 2 2 2 2 11 2" xfId="11643" xr:uid="{00000000-0005-0000-0000-0000891F0000}"/>
    <cellStyle name="Įprastas 4 2 2 2 2 11 3" xfId="20432" xr:uid="{00000000-0005-0000-0000-00008A1F0000}"/>
    <cellStyle name="Įprastas 4 2 2 2 2 12" xfId="2545" xr:uid="{00000000-0005-0000-0000-00008B1F0000}"/>
    <cellStyle name="Įprastas 4 2 2 2 2 12 2" xfId="11644" xr:uid="{00000000-0005-0000-0000-00008C1F0000}"/>
    <cellStyle name="Įprastas 4 2 2 2 2 12 3" xfId="20433" xr:uid="{00000000-0005-0000-0000-00008D1F0000}"/>
    <cellStyle name="Įprastas 4 2 2 2 2 13" xfId="2548" xr:uid="{00000000-0005-0000-0000-00008E1F0000}"/>
    <cellStyle name="Įprastas 4 2 2 2 2 13 2" xfId="11645" xr:uid="{00000000-0005-0000-0000-00008F1F0000}"/>
    <cellStyle name="Įprastas 4 2 2 2 2 13 3" xfId="20434" xr:uid="{00000000-0005-0000-0000-0000901F0000}"/>
    <cellStyle name="Įprastas 4 2 2 2 2 14" xfId="3850" xr:uid="{00000000-0005-0000-0000-0000911F0000}"/>
    <cellStyle name="Įprastas 4 2 2 2 2 14 2" xfId="11646" xr:uid="{00000000-0005-0000-0000-0000921F0000}"/>
    <cellStyle name="Įprastas 4 2 2 2 2 14 3" xfId="20435" xr:uid="{00000000-0005-0000-0000-0000931F0000}"/>
    <cellStyle name="Įprastas 4 2 2 2 2 15" xfId="3853" xr:uid="{00000000-0005-0000-0000-0000941F0000}"/>
    <cellStyle name="Įprastas 4 2 2 2 2 15 2" xfId="11647" xr:uid="{00000000-0005-0000-0000-0000951F0000}"/>
    <cellStyle name="Įprastas 4 2 2 2 2 15 3" xfId="20436" xr:uid="{00000000-0005-0000-0000-0000961F0000}"/>
    <cellStyle name="Įprastas 4 2 2 2 2 16" xfId="3855" xr:uid="{00000000-0005-0000-0000-0000971F0000}"/>
    <cellStyle name="Įprastas 4 2 2 2 2 16 2" xfId="11648" xr:uid="{00000000-0005-0000-0000-0000981F0000}"/>
    <cellStyle name="Įprastas 4 2 2 2 2 16 3" xfId="20437" xr:uid="{00000000-0005-0000-0000-0000991F0000}"/>
    <cellStyle name="Įprastas 4 2 2 2 2 17" xfId="1961" xr:uid="{00000000-0005-0000-0000-00009A1F0000}"/>
    <cellStyle name="Įprastas 4 2 2 2 2 17 2" xfId="11649" xr:uid="{00000000-0005-0000-0000-00009B1F0000}"/>
    <cellStyle name="Įprastas 4 2 2 2 2 17 3" xfId="20438" xr:uid="{00000000-0005-0000-0000-00009C1F0000}"/>
    <cellStyle name="Įprastas 4 2 2 2 2 18" xfId="8770" xr:uid="{00000000-0005-0000-0000-00009D1F0000}"/>
    <cellStyle name="Įprastas 4 2 2 2 2 19" xfId="17213" xr:uid="{00000000-0005-0000-0000-00009E1F0000}"/>
    <cellStyle name="Įprastas 4 2 2 2 2 2" xfId="3858" xr:uid="{00000000-0005-0000-0000-00009F1F0000}"/>
    <cellStyle name="Įprastas 4 2 2 2 2 2 10" xfId="3860" xr:uid="{00000000-0005-0000-0000-0000A01F0000}"/>
    <cellStyle name="Įprastas 4 2 2 2 2 2 10 2" xfId="11650" xr:uid="{00000000-0005-0000-0000-0000A11F0000}"/>
    <cellStyle name="Įprastas 4 2 2 2 2 2 10 3" xfId="20439" xr:uid="{00000000-0005-0000-0000-0000A21F0000}"/>
    <cellStyle name="Įprastas 4 2 2 2 2 2 11" xfId="3862" xr:uid="{00000000-0005-0000-0000-0000A31F0000}"/>
    <cellStyle name="Įprastas 4 2 2 2 2 2 11 2" xfId="11651" xr:uid="{00000000-0005-0000-0000-0000A41F0000}"/>
    <cellStyle name="Įprastas 4 2 2 2 2 2 11 3" xfId="20440" xr:uid="{00000000-0005-0000-0000-0000A51F0000}"/>
    <cellStyle name="Įprastas 4 2 2 2 2 2 12" xfId="3864" xr:uid="{00000000-0005-0000-0000-0000A61F0000}"/>
    <cellStyle name="Įprastas 4 2 2 2 2 2 12 2" xfId="11652" xr:uid="{00000000-0005-0000-0000-0000A71F0000}"/>
    <cellStyle name="Įprastas 4 2 2 2 2 2 12 3" xfId="20441" xr:uid="{00000000-0005-0000-0000-0000A81F0000}"/>
    <cellStyle name="Įprastas 4 2 2 2 2 2 13" xfId="3866" xr:uid="{00000000-0005-0000-0000-0000A91F0000}"/>
    <cellStyle name="Įprastas 4 2 2 2 2 2 13 2" xfId="11653" xr:uid="{00000000-0005-0000-0000-0000AA1F0000}"/>
    <cellStyle name="Įprastas 4 2 2 2 2 2 13 3" xfId="20442" xr:uid="{00000000-0005-0000-0000-0000AB1F0000}"/>
    <cellStyle name="Įprastas 4 2 2 2 2 2 14" xfId="2763" xr:uid="{00000000-0005-0000-0000-0000AC1F0000}"/>
    <cellStyle name="Įprastas 4 2 2 2 2 2 14 2" xfId="11654" xr:uid="{00000000-0005-0000-0000-0000AD1F0000}"/>
    <cellStyle name="Įprastas 4 2 2 2 2 2 14 3" xfId="20443" xr:uid="{00000000-0005-0000-0000-0000AE1F0000}"/>
    <cellStyle name="Įprastas 4 2 2 2 2 2 15" xfId="2810" xr:uid="{00000000-0005-0000-0000-0000AF1F0000}"/>
    <cellStyle name="Įprastas 4 2 2 2 2 2 15 2" xfId="11655" xr:uid="{00000000-0005-0000-0000-0000B01F0000}"/>
    <cellStyle name="Įprastas 4 2 2 2 2 2 15 3" xfId="20444" xr:uid="{00000000-0005-0000-0000-0000B11F0000}"/>
    <cellStyle name="Įprastas 4 2 2 2 2 2 16" xfId="2816" xr:uid="{00000000-0005-0000-0000-0000B21F0000}"/>
    <cellStyle name="Įprastas 4 2 2 2 2 2 16 2" xfId="11656" xr:uid="{00000000-0005-0000-0000-0000B31F0000}"/>
    <cellStyle name="Įprastas 4 2 2 2 2 2 16 3" xfId="20445" xr:uid="{00000000-0005-0000-0000-0000B41F0000}"/>
    <cellStyle name="Įprastas 4 2 2 2 2 2 17" xfId="8977" xr:uid="{00000000-0005-0000-0000-0000B51F0000}"/>
    <cellStyle name="Įprastas 4 2 2 2 2 2 18" xfId="17415" xr:uid="{00000000-0005-0000-0000-0000B61F0000}"/>
    <cellStyle name="Įprastas 4 2 2 2 2 2 2" xfId="3870" xr:uid="{00000000-0005-0000-0000-0000B71F0000}"/>
    <cellStyle name="Įprastas 4 2 2 2 2 2 2 2" xfId="11657" xr:uid="{00000000-0005-0000-0000-0000B81F0000}"/>
    <cellStyle name="Įprastas 4 2 2 2 2 2 2 3" xfId="17892" xr:uid="{00000000-0005-0000-0000-0000B91F0000}"/>
    <cellStyle name="Įprastas 4 2 2 2 2 2 3" xfId="3874" xr:uid="{00000000-0005-0000-0000-0000BA1F0000}"/>
    <cellStyle name="Įprastas 4 2 2 2 2 2 3 2" xfId="11658" xr:uid="{00000000-0005-0000-0000-0000BB1F0000}"/>
    <cellStyle name="Įprastas 4 2 2 2 2 2 3 3" xfId="20446" xr:uid="{00000000-0005-0000-0000-0000BC1F0000}"/>
    <cellStyle name="Įprastas 4 2 2 2 2 2 4" xfId="3876" xr:uid="{00000000-0005-0000-0000-0000BD1F0000}"/>
    <cellStyle name="Įprastas 4 2 2 2 2 2 4 2" xfId="11659" xr:uid="{00000000-0005-0000-0000-0000BE1F0000}"/>
    <cellStyle name="Įprastas 4 2 2 2 2 2 4 3" xfId="20447" xr:uid="{00000000-0005-0000-0000-0000BF1F0000}"/>
    <cellStyle name="Įprastas 4 2 2 2 2 2 5" xfId="3878" xr:uid="{00000000-0005-0000-0000-0000C01F0000}"/>
    <cellStyle name="Įprastas 4 2 2 2 2 2 5 2" xfId="11660" xr:uid="{00000000-0005-0000-0000-0000C11F0000}"/>
    <cellStyle name="Įprastas 4 2 2 2 2 2 5 3" xfId="20448" xr:uid="{00000000-0005-0000-0000-0000C21F0000}"/>
    <cellStyle name="Įprastas 4 2 2 2 2 2 6" xfId="3880" xr:uid="{00000000-0005-0000-0000-0000C31F0000}"/>
    <cellStyle name="Įprastas 4 2 2 2 2 2 6 2" xfId="11661" xr:uid="{00000000-0005-0000-0000-0000C41F0000}"/>
    <cellStyle name="Įprastas 4 2 2 2 2 2 6 3" xfId="20449" xr:uid="{00000000-0005-0000-0000-0000C51F0000}"/>
    <cellStyle name="Įprastas 4 2 2 2 2 2 7" xfId="3881" xr:uid="{00000000-0005-0000-0000-0000C61F0000}"/>
    <cellStyle name="Įprastas 4 2 2 2 2 2 7 2" xfId="11662" xr:uid="{00000000-0005-0000-0000-0000C71F0000}"/>
    <cellStyle name="Įprastas 4 2 2 2 2 2 7 3" xfId="20450" xr:uid="{00000000-0005-0000-0000-0000C81F0000}"/>
    <cellStyle name="Įprastas 4 2 2 2 2 2 8" xfId="3882" xr:uid="{00000000-0005-0000-0000-0000C91F0000}"/>
    <cellStyle name="Įprastas 4 2 2 2 2 2 8 2" xfId="11663" xr:uid="{00000000-0005-0000-0000-0000CA1F0000}"/>
    <cellStyle name="Įprastas 4 2 2 2 2 2 8 3" xfId="20451" xr:uid="{00000000-0005-0000-0000-0000CB1F0000}"/>
    <cellStyle name="Įprastas 4 2 2 2 2 2 9" xfId="3883" xr:uid="{00000000-0005-0000-0000-0000CC1F0000}"/>
    <cellStyle name="Įprastas 4 2 2 2 2 2 9 2" xfId="11664" xr:uid="{00000000-0005-0000-0000-0000CD1F0000}"/>
    <cellStyle name="Įprastas 4 2 2 2 2 2 9 3" xfId="20452" xr:uid="{00000000-0005-0000-0000-0000CE1F0000}"/>
    <cellStyle name="Įprastas 4 2 2 2 2 3" xfId="3885" xr:uid="{00000000-0005-0000-0000-0000CF1F0000}"/>
    <cellStyle name="Įprastas 4 2 2 2 2 3 2" xfId="11665" xr:uid="{00000000-0005-0000-0000-0000D01F0000}"/>
    <cellStyle name="Įprastas 4 2 2 2 2 3 3" xfId="17744" xr:uid="{00000000-0005-0000-0000-0000D11F0000}"/>
    <cellStyle name="Įprastas 4 2 2 2 2 4" xfId="3888" xr:uid="{00000000-0005-0000-0000-0000D21F0000}"/>
    <cellStyle name="Įprastas 4 2 2 2 2 4 2" xfId="11666" xr:uid="{00000000-0005-0000-0000-0000D31F0000}"/>
    <cellStyle name="Įprastas 4 2 2 2 2 4 3" xfId="20453" xr:uid="{00000000-0005-0000-0000-0000D41F0000}"/>
    <cellStyle name="Įprastas 4 2 2 2 2 5" xfId="3892" xr:uid="{00000000-0005-0000-0000-0000D51F0000}"/>
    <cellStyle name="Įprastas 4 2 2 2 2 5 2" xfId="11667" xr:uid="{00000000-0005-0000-0000-0000D61F0000}"/>
    <cellStyle name="Įprastas 4 2 2 2 2 5 3" xfId="20454" xr:uid="{00000000-0005-0000-0000-0000D71F0000}"/>
    <cellStyle name="Įprastas 4 2 2 2 2 6" xfId="3896" xr:uid="{00000000-0005-0000-0000-0000D81F0000}"/>
    <cellStyle name="Įprastas 4 2 2 2 2 6 2" xfId="11668" xr:uid="{00000000-0005-0000-0000-0000D91F0000}"/>
    <cellStyle name="Įprastas 4 2 2 2 2 6 3" xfId="20455" xr:uid="{00000000-0005-0000-0000-0000DA1F0000}"/>
    <cellStyle name="Įprastas 4 2 2 2 2 7" xfId="3900" xr:uid="{00000000-0005-0000-0000-0000DB1F0000}"/>
    <cellStyle name="Įprastas 4 2 2 2 2 7 2" xfId="11669" xr:uid="{00000000-0005-0000-0000-0000DC1F0000}"/>
    <cellStyle name="Įprastas 4 2 2 2 2 7 3" xfId="20456" xr:uid="{00000000-0005-0000-0000-0000DD1F0000}"/>
    <cellStyle name="Įprastas 4 2 2 2 2 8" xfId="3902" xr:uid="{00000000-0005-0000-0000-0000DE1F0000}"/>
    <cellStyle name="Įprastas 4 2 2 2 2 8 2" xfId="11670" xr:uid="{00000000-0005-0000-0000-0000DF1F0000}"/>
    <cellStyle name="Įprastas 4 2 2 2 2 8 3" xfId="20457" xr:uid="{00000000-0005-0000-0000-0000E01F0000}"/>
    <cellStyle name="Įprastas 4 2 2 2 2 9" xfId="3904" xr:uid="{00000000-0005-0000-0000-0000E11F0000}"/>
    <cellStyle name="Įprastas 4 2 2 2 2 9 2" xfId="11671" xr:uid="{00000000-0005-0000-0000-0000E21F0000}"/>
    <cellStyle name="Įprastas 4 2 2 2 2 9 3" xfId="20458" xr:uid="{00000000-0005-0000-0000-0000E31F0000}"/>
    <cellStyle name="Įprastas 4 2 2 2 20" xfId="3839" xr:uid="{00000000-0005-0000-0000-0000E41F0000}"/>
    <cellStyle name="Įprastas 4 2 2 2 21" xfId="8667" xr:uid="{00000000-0005-0000-0000-0000E51F0000}"/>
    <cellStyle name="Įprastas 4 2 2 2 22" xfId="17116" xr:uid="{00000000-0005-0000-0000-0000E61F0000}"/>
    <cellStyle name="Įprastas 4 2 2 2 3" xfId="617" xr:uid="{00000000-0005-0000-0000-0000E71F0000}"/>
    <cellStyle name="Įprastas 4 2 2 2 3 10" xfId="3905" xr:uid="{00000000-0005-0000-0000-0000E81F0000}"/>
    <cellStyle name="Įprastas 4 2 2 2 3 10 2" xfId="11672" xr:uid="{00000000-0005-0000-0000-0000E91F0000}"/>
    <cellStyle name="Įprastas 4 2 2 2 3 10 3" xfId="20459" xr:uid="{00000000-0005-0000-0000-0000EA1F0000}"/>
    <cellStyle name="Įprastas 4 2 2 2 3 11" xfId="827" xr:uid="{00000000-0005-0000-0000-0000EB1F0000}"/>
    <cellStyle name="Įprastas 4 2 2 2 3 11 2" xfId="11673" xr:uid="{00000000-0005-0000-0000-0000EC1F0000}"/>
    <cellStyle name="Įprastas 4 2 2 2 3 11 3" xfId="20460" xr:uid="{00000000-0005-0000-0000-0000ED1F0000}"/>
    <cellStyle name="Įprastas 4 2 2 2 3 12" xfId="829" xr:uid="{00000000-0005-0000-0000-0000EE1F0000}"/>
    <cellStyle name="Įprastas 4 2 2 2 3 12 2" xfId="11674" xr:uid="{00000000-0005-0000-0000-0000EF1F0000}"/>
    <cellStyle name="Įprastas 4 2 2 2 3 12 3" xfId="20461" xr:uid="{00000000-0005-0000-0000-0000F01F0000}"/>
    <cellStyle name="Įprastas 4 2 2 2 3 13" xfId="832" xr:uid="{00000000-0005-0000-0000-0000F11F0000}"/>
    <cellStyle name="Įprastas 4 2 2 2 3 13 2" xfId="11675" xr:uid="{00000000-0005-0000-0000-0000F21F0000}"/>
    <cellStyle name="Įprastas 4 2 2 2 3 13 3" xfId="20462" xr:uid="{00000000-0005-0000-0000-0000F31F0000}"/>
    <cellStyle name="Įprastas 4 2 2 2 3 14" xfId="835" xr:uid="{00000000-0005-0000-0000-0000F41F0000}"/>
    <cellStyle name="Įprastas 4 2 2 2 3 14 2" xfId="11676" xr:uid="{00000000-0005-0000-0000-0000F51F0000}"/>
    <cellStyle name="Įprastas 4 2 2 2 3 14 3" xfId="20463" xr:uid="{00000000-0005-0000-0000-0000F61F0000}"/>
    <cellStyle name="Įprastas 4 2 2 2 3 15" xfId="838" xr:uid="{00000000-0005-0000-0000-0000F71F0000}"/>
    <cellStyle name="Įprastas 4 2 2 2 3 15 2" xfId="11677" xr:uid="{00000000-0005-0000-0000-0000F81F0000}"/>
    <cellStyle name="Įprastas 4 2 2 2 3 15 3" xfId="20464" xr:uid="{00000000-0005-0000-0000-0000F91F0000}"/>
    <cellStyle name="Įprastas 4 2 2 2 3 16" xfId="841" xr:uid="{00000000-0005-0000-0000-0000FA1F0000}"/>
    <cellStyle name="Įprastas 4 2 2 2 3 16 2" xfId="11678" xr:uid="{00000000-0005-0000-0000-0000FB1F0000}"/>
    <cellStyle name="Įprastas 4 2 2 2 3 16 3" xfId="20465" xr:uid="{00000000-0005-0000-0000-0000FC1F0000}"/>
    <cellStyle name="Įprastas 4 2 2 2 3 17" xfId="8880" xr:uid="{00000000-0005-0000-0000-0000FD1F0000}"/>
    <cellStyle name="Įprastas 4 2 2 2 3 18" xfId="17318" xr:uid="{00000000-0005-0000-0000-0000FE1F0000}"/>
    <cellStyle name="Įprastas 4 2 2 2 3 2" xfId="3906" xr:uid="{00000000-0005-0000-0000-0000FF1F0000}"/>
    <cellStyle name="Įprastas 4 2 2 2 3 2 2" xfId="11679" xr:uid="{00000000-0005-0000-0000-000000200000}"/>
    <cellStyle name="Įprastas 4 2 2 2 3 2 3" xfId="17893" xr:uid="{00000000-0005-0000-0000-000001200000}"/>
    <cellStyle name="Įprastas 4 2 2 2 3 3" xfId="3907" xr:uid="{00000000-0005-0000-0000-000002200000}"/>
    <cellStyle name="Įprastas 4 2 2 2 3 3 2" xfId="11680" xr:uid="{00000000-0005-0000-0000-000003200000}"/>
    <cellStyle name="Įprastas 4 2 2 2 3 3 3" xfId="20466" xr:uid="{00000000-0005-0000-0000-000004200000}"/>
    <cellStyle name="Įprastas 4 2 2 2 3 4" xfId="3908" xr:uid="{00000000-0005-0000-0000-000005200000}"/>
    <cellStyle name="Įprastas 4 2 2 2 3 4 2" xfId="11681" xr:uid="{00000000-0005-0000-0000-000006200000}"/>
    <cellStyle name="Įprastas 4 2 2 2 3 4 3" xfId="20467" xr:uid="{00000000-0005-0000-0000-000007200000}"/>
    <cellStyle name="Įprastas 4 2 2 2 3 5" xfId="3910" xr:uid="{00000000-0005-0000-0000-000008200000}"/>
    <cellStyle name="Įprastas 4 2 2 2 3 5 2" xfId="11682" xr:uid="{00000000-0005-0000-0000-000009200000}"/>
    <cellStyle name="Įprastas 4 2 2 2 3 5 3" xfId="20468" xr:uid="{00000000-0005-0000-0000-00000A200000}"/>
    <cellStyle name="Įprastas 4 2 2 2 3 6" xfId="3912" xr:uid="{00000000-0005-0000-0000-00000B200000}"/>
    <cellStyle name="Įprastas 4 2 2 2 3 6 2" xfId="11683" xr:uid="{00000000-0005-0000-0000-00000C200000}"/>
    <cellStyle name="Įprastas 4 2 2 2 3 6 3" xfId="20469" xr:uid="{00000000-0005-0000-0000-00000D200000}"/>
    <cellStyle name="Įprastas 4 2 2 2 3 7" xfId="3914" xr:uid="{00000000-0005-0000-0000-00000E200000}"/>
    <cellStyle name="Įprastas 4 2 2 2 3 7 2" xfId="11684" xr:uid="{00000000-0005-0000-0000-00000F200000}"/>
    <cellStyle name="Įprastas 4 2 2 2 3 7 3" xfId="20470" xr:uid="{00000000-0005-0000-0000-000010200000}"/>
    <cellStyle name="Įprastas 4 2 2 2 3 8" xfId="3916" xr:uid="{00000000-0005-0000-0000-000011200000}"/>
    <cellStyle name="Įprastas 4 2 2 2 3 8 2" xfId="11685" xr:uid="{00000000-0005-0000-0000-000012200000}"/>
    <cellStyle name="Įprastas 4 2 2 2 3 8 3" xfId="20471" xr:uid="{00000000-0005-0000-0000-000013200000}"/>
    <cellStyle name="Įprastas 4 2 2 2 3 9" xfId="3918" xr:uid="{00000000-0005-0000-0000-000014200000}"/>
    <cellStyle name="Įprastas 4 2 2 2 3 9 2" xfId="11686" xr:uid="{00000000-0005-0000-0000-000015200000}"/>
    <cellStyle name="Įprastas 4 2 2 2 3 9 3" xfId="20472" xr:uid="{00000000-0005-0000-0000-000016200000}"/>
    <cellStyle name="Įprastas 4 2 2 2 4" xfId="622" xr:uid="{00000000-0005-0000-0000-000017200000}"/>
    <cellStyle name="Įprastas 4 2 2 2 4 10" xfId="3919" xr:uid="{00000000-0005-0000-0000-000018200000}"/>
    <cellStyle name="Įprastas 4 2 2 2 4 10 2" xfId="11687" xr:uid="{00000000-0005-0000-0000-000019200000}"/>
    <cellStyle name="Įprastas 4 2 2 2 4 10 3" xfId="20473" xr:uid="{00000000-0005-0000-0000-00001A200000}"/>
    <cellStyle name="Įprastas 4 2 2 2 4 11" xfId="3920" xr:uid="{00000000-0005-0000-0000-00001B200000}"/>
    <cellStyle name="Įprastas 4 2 2 2 4 11 2" xfId="11688" xr:uid="{00000000-0005-0000-0000-00001C200000}"/>
    <cellStyle name="Įprastas 4 2 2 2 4 11 3" xfId="20474" xr:uid="{00000000-0005-0000-0000-00001D200000}"/>
    <cellStyle name="Įprastas 4 2 2 2 4 12" xfId="3921" xr:uid="{00000000-0005-0000-0000-00001E200000}"/>
    <cellStyle name="Įprastas 4 2 2 2 4 12 2" xfId="11689" xr:uid="{00000000-0005-0000-0000-00001F200000}"/>
    <cellStyle name="Įprastas 4 2 2 2 4 12 3" xfId="20475" xr:uid="{00000000-0005-0000-0000-000020200000}"/>
    <cellStyle name="Įprastas 4 2 2 2 4 13" xfId="3922" xr:uid="{00000000-0005-0000-0000-000021200000}"/>
    <cellStyle name="Įprastas 4 2 2 2 4 13 2" xfId="11690" xr:uid="{00000000-0005-0000-0000-000022200000}"/>
    <cellStyle name="Įprastas 4 2 2 2 4 13 3" xfId="20476" xr:uid="{00000000-0005-0000-0000-000023200000}"/>
    <cellStyle name="Įprastas 4 2 2 2 4 14" xfId="3923" xr:uid="{00000000-0005-0000-0000-000024200000}"/>
    <cellStyle name="Įprastas 4 2 2 2 4 14 2" xfId="11691" xr:uid="{00000000-0005-0000-0000-000025200000}"/>
    <cellStyle name="Įprastas 4 2 2 2 4 14 3" xfId="20477" xr:uid="{00000000-0005-0000-0000-000026200000}"/>
    <cellStyle name="Įprastas 4 2 2 2 4 15" xfId="3924" xr:uid="{00000000-0005-0000-0000-000027200000}"/>
    <cellStyle name="Įprastas 4 2 2 2 4 15 2" xfId="11692" xr:uid="{00000000-0005-0000-0000-000028200000}"/>
    <cellStyle name="Įprastas 4 2 2 2 4 15 3" xfId="20478" xr:uid="{00000000-0005-0000-0000-000029200000}"/>
    <cellStyle name="Įprastas 4 2 2 2 4 16" xfId="3925" xr:uid="{00000000-0005-0000-0000-00002A200000}"/>
    <cellStyle name="Įprastas 4 2 2 2 4 16 2" xfId="11693" xr:uid="{00000000-0005-0000-0000-00002B200000}"/>
    <cellStyle name="Įprastas 4 2 2 2 4 16 3" xfId="20479" xr:uid="{00000000-0005-0000-0000-00002C200000}"/>
    <cellStyle name="Įprastas 4 2 2 2 4 17" xfId="9083" xr:uid="{00000000-0005-0000-0000-00002D200000}"/>
    <cellStyle name="Įprastas 4 2 2 2 4 18" xfId="17520" xr:uid="{00000000-0005-0000-0000-00002E200000}"/>
    <cellStyle name="Įprastas 4 2 2 2 4 2" xfId="1033" xr:uid="{00000000-0005-0000-0000-00002F200000}"/>
    <cellStyle name="Įprastas 4 2 2 2 4 2 2" xfId="11694" xr:uid="{00000000-0005-0000-0000-000030200000}"/>
    <cellStyle name="Įprastas 4 2 2 2 4 2 3" xfId="17894" xr:uid="{00000000-0005-0000-0000-000031200000}"/>
    <cellStyle name="Įprastas 4 2 2 2 4 3" xfId="1037" xr:uid="{00000000-0005-0000-0000-000032200000}"/>
    <cellStyle name="Įprastas 4 2 2 2 4 3 2" xfId="11695" xr:uid="{00000000-0005-0000-0000-000033200000}"/>
    <cellStyle name="Įprastas 4 2 2 2 4 3 3" xfId="20480" xr:uid="{00000000-0005-0000-0000-000034200000}"/>
    <cellStyle name="Įprastas 4 2 2 2 4 4" xfId="1041" xr:uid="{00000000-0005-0000-0000-000035200000}"/>
    <cellStyle name="Įprastas 4 2 2 2 4 4 2" xfId="11696" xr:uid="{00000000-0005-0000-0000-000036200000}"/>
    <cellStyle name="Įprastas 4 2 2 2 4 4 3" xfId="20481" xr:uid="{00000000-0005-0000-0000-000037200000}"/>
    <cellStyle name="Įprastas 4 2 2 2 4 5" xfId="1045" xr:uid="{00000000-0005-0000-0000-000038200000}"/>
    <cellStyle name="Įprastas 4 2 2 2 4 5 2" xfId="11697" xr:uid="{00000000-0005-0000-0000-000039200000}"/>
    <cellStyle name="Įprastas 4 2 2 2 4 5 3" xfId="20482" xr:uid="{00000000-0005-0000-0000-00003A200000}"/>
    <cellStyle name="Įprastas 4 2 2 2 4 6" xfId="3927" xr:uid="{00000000-0005-0000-0000-00003B200000}"/>
    <cellStyle name="Įprastas 4 2 2 2 4 6 2" xfId="11698" xr:uid="{00000000-0005-0000-0000-00003C200000}"/>
    <cellStyle name="Įprastas 4 2 2 2 4 6 3" xfId="20483" xr:uid="{00000000-0005-0000-0000-00003D200000}"/>
    <cellStyle name="Įprastas 4 2 2 2 4 7" xfId="3929" xr:uid="{00000000-0005-0000-0000-00003E200000}"/>
    <cellStyle name="Įprastas 4 2 2 2 4 7 2" xfId="11699" xr:uid="{00000000-0005-0000-0000-00003F200000}"/>
    <cellStyle name="Įprastas 4 2 2 2 4 7 3" xfId="20484" xr:uid="{00000000-0005-0000-0000-000040200000}"/>
    <cellStyle name="Įprastas 4 2 2 2 4 8" xfId="3930" xr:uid="{00000000-0005-0000-0000-000041200000}"/>
    <cellStyle name="Įprastas 4 2 2 2 4 8 2" xfId="11700" xr:uid="{00000000-0005-0000-0000-000042200000}"/>
    <cellStyle name="Įprastas 4 2 2 2 4 8 3" xfId="20485" xr:uid="{00000000-0005-0000-0000-000043200000}"/>
    <cellStyle name="Įprastas 4 2 2 2 4 9" xfId="3931" xr:uid="{00000000-0005-0000-0000-000044200000}"/>
    <cellStyle name="Įprastas 4 2 2 2 4 9 2" xfId="11701" xr:uid="{00000000-0005-0000-0000-000045200000}"/>
    <cellStyle name="Įprastas 4 2 2 2 4 9 3" xfId="20486" xr:uid="{00000000-0005-0000-0000-000046200000}"/>
    <cellStyle name="Įprastas 4 2 2 2 5" xfId="624" xr:uid="{00000000-0005-0000-0000-000047200000}"/>
    <cellStyle name="Įprastas 4 2 2 2 5 2" xfId="11702" xr:uid="{00000000-0005-0000-0000-000048200000}"/>
    <cellStyle name="Įprastas 4 2 2 2 5 3" xfId="17647" xr:uid="{00000000-0005-0000-0000-000049200000}"/>
    <cellStyle name="Įprastas 4 2 2 2 6" xfId="626" xr:uid="{00000000-0005-0000-0000-00004A200000}"/>
    <cellStyle name="Įprastas 4 2 2 2 6 2" xfId="11703" xr:uid="{00000000-0005-0000-0000-00004B200000}"/>
    <cellStyle name="Įprastas 4 2 2 2 6 3" xfId="20487" xr:uid="{00000000-0005-0000-0000-00004C200000}"/>
    <cellStyle name="Įprastas 4 2 2 2 7" xfId="378" xr:uid="{00000000-0005-0000-0000-00004D200000}"/>
    <cellStyle name="Įprastas 4 2 2 2 7 2" xfId="11704" xr:uid="{00000000-0005-0000-0000-00004E200000}"/>
    <cellStyle name="Įprastas 4 2 2 2 7 3" xfId="20488" xr:uid="{00000000-0005-0000-0000-00004F200000}"/>
    <cellStyle name="Įprastas 4 2 2 2 8" xfId="3932" xr:uid="{00000000-0005-0000-0000-000050200000}"/>
    <cellStyle name="Įprastas 4 2 2 2 8 2" xfId="11705" xr:uid="{00000000-0005-0000-0000-000051200000}"/>
    <cellStyle name="Įprastas 4 2 2 2 8 3" xfId="20489" xr:uid="{00000000-0005-0000-0000-000052200000}"/>
    <cellStyle name="Įprastas 4 2 2 2 9" xfId="3933" xr:uid="{00000000-0005-0000-0000-000053200000}"/>
    <cellStyle name="Įprastas 4 2 2 2 9 2" xfId="11706" xr:uid="{00000000-0005-0000-0000-000054200000}"/>
    <cellStyle name="Įprastas 4 2 2 2 9 3" xfId="20490" xr:uid="{00000000-0005-0000-0000-000055200000}"/>
    <cellStyle name="Įprastas 4 2 2 20" xfId="3807" xr:uid="{00000000-0005-0000-0000-000056200000}"/>
    <cellStyle name="Įprastas 4 2 2 20 2" xfId="11707" xr:uid="{00000000-0005-0000-0000-000057200000}"/>
    <cellStyle name="Įprastas 4 2 2 20 3" xfId="20491" xr:uid="{00000000-0005-0000-0000-000058200000}"/>
    <cellStyle name="Įprastas 4 2 2 21" xfId="3811" xr:uid="{00000000-0005-0000-0000-000059200000}"/>
    <cellStyle name="Įprastas 4 2 2 22" xfId="8622" xr:uid="{00000000-0005-0000-0000-00005A200000}"/>
    <cellStyle name="Įprastas 4 2 2 23" xfId="17073" xr:uid="{00000000-0005-0000-0000-00005B200000}"/>
    <cellStyle name="Įprastas 4 2 2 3" xfId="3934" xr:uid="{00000000-0005-0000-0000-00005C200000}"/>
    <cellStyle name="Įprastas 4 2 2 3 10" xfId="3935" xr:uid="{00000000-0005-0000-0000-00005D200000}"/>
    <cellStyle name="Įprastas 4 2 2 3 10 2" xfId="11708" xr:uid="{00000000-0005-0000-0000-00005E200000}"/>
    <cellStyle name="Įprastas 4 2 2 3 10 3" xfId="20492" xr:uid="{00000000-0005-0000-0000-00005F200000}"/>
    <cellStyle name="Įprastas 4 2 2 3 11" xfId="3936" xr:uid="{00000000-0005-0000-0000-000060200000}"/>
    <cellStyle name="Įprastas 4 2 2 3 11 2" xfId="11709" xr:uid="{00000000-0005-0000-0000-000061200000}"/>
    <cellStyle name="Įprastas 4 2 2 3 11 3" xfId="20493" xr:uid="{00000000-0005-0000-0000-000062200000}"/>
    <cellStyle name="Įprastas 4 2 2 3 12" xfId="3937" xr:uid="{00000000-0005-0000-0000-000063200000}"/>
    <cellStyle name="Įprastas 4 2 2 3 12 2" xfId="11710" xr:uid="{00000000-0005-0000-0000-000064200000}"/>
    <cellStyle name="Įprastas 4 2 2 3 12 3" xfId="20494" xr:uid="{00000000-0005-0000-0000-000065200000}"/>
    <cellStyle name="Įprastas 4 2 2 3 13" xfId="3938" xr:uid="{00000000-0005-0000-0000-000066200000}"/>
    <cellStyle name="Įprastas 4 2 2 3 13 2" xfId="11711" xr:uid="{00000000-0005-0000-0000-000067200000}"/>
    <cellStyle name="Įprastas 4 2 2 3 13 3" xfId="20495" xr:uid="{00000000-0005-0000-0000-000068200000}"/>
    <cellStyle name="Įprastas 4 2 2 3 14" xfId="3939" xr:uid="{00000000-0005-0000-0000-000069200000}"/>
    <cellStyle name="Įprastas 4 2 2 3 14 2" xfId="11712" xr:uid="{00000000-0005-0000-0000-00006A200000}"/>
    <cellStyle name="Įprastas 4 2 2 3 14 3" xfId="20496" xr:uid="{00000000-0005-0000-0000-00006B200000}"/>
    <cellStyle name="Įprastas 4 2 2 3 15" xfId="3940" xr:uid="{00000000-0005-0000-0000-00006C200000}"/>
    <cellStyle name="Įprastas 4 2 2 3 15 2" xfId="11713" xr:uid="{00000000-0005-0000-0000-00006D200000}"/>
    <cellStyle name="Įprastas 4 2 2 3 15 3" xfId="20497" xr:uid="{00000000-0005-0000-0000-00006E200000}"/>
    <cellStyle name="Įprastas 4 2 2 3 16" xfId="3941" xr:uid="{00000000-0005-0000-0000-00006F200000}"/>
    <cellStyle name="Įprastas 4 2 2 3 16 2" xfId="11714" xr:uid="{00000000-0005-0000-0000-000070200000}"/>
    <cellStyle name="Įprastas 4 2 2 3 16 3" xfId="20498" xr:uid="{00000000-0005-0000-0000-000071200000}"/>
    <cellStyle name="Įprastas 4 2 2 3 17" xfId="3942" xr:uid="{00000000-0005-0000-0000-000072200000}"/>
    <cellStyle name="Įprastas 4 2 2 3 17 2" xfId="11715" xr:uid="{00000000-0005-0000-0000-000073200000}"/>
    <cellStyle name="Įprastas 4 2 2 3 17 3" xfId="20499" xr:uid="{00000000-0005-0000-0000-000074200000}"/>
    <cellStyle name="Įprastas 4 2 2 3 18" xfId="8727" xr:uid="{00000000-0005-0000-0000-000075200000}"/>
    <cellStyle name="Įprastas 4 2 2 3 19" xfId="17170" xr:uid="{00000000-0005-0000-0000-000076200000}"/>
    <cellStyle name="Įprastas 4 2 2 3 2" xfId="3943" xr:uid="{00000000-0005-0000-0000-000077200000}"/>
    <cellStyle name="Įprastas 4 2 2 3 2 10" xfId="3944" xr:uid="{00000000-0005-0000-0000-000078200000}"/>
    <cellStyle name="Įprastas 4 2 2 3 2 10 2" xfId="11716" xr:uid="{00000000-0005-0000-0000-000079200000}"/>
    <cellStyle name="Įprastas 4 2 2 3 2 10 3" xfId="20500" xr:uid="{00000000-0005-0000-0000-00007A200000}"/>
    <cellStyle name="Įprastas 4 2 2 3 2 11" xfId="3945" xr:uid="{00000000-0005-0000-0000-00007B200000}"/>
    <cellStyle name="Įprastas 4 2 2 3 2 11 2" xfId="11717" xr:uid="{00000000-0005-0000-0000-00007C200000}"/>
    <cellStyle name="Įprastas 4 2 2 3 2 11 3" xfId="20501" xr:uid="{00000000-0005-0000-0000-00007D200000}"/>
    <cellStyle name="Įprastas 4 2 2 3 2 12" xfId="3946" xr:uid="{00000000-0005-0000-0000-00007E200000}"/>
    <cellStyle name="Įprastas 4 2 2 3 2 12 2" xfId="11718" xr:uid="{00000000-0005-0000-0000-00007F200000}"/>
    <cellStyle name="Įprastas 4 2 2 3 2 12 3" xfId="20502" xr:uid="{00000000-0005-0000-0000-000080200000}"/>
    <cellStyle name="Įprastas 4 2 2 3 2 13" xfId="3947" xr:uid="{00000000-0005-0000-0000-000081200000}"/>
    <cellStyle name="Įprastas 4 2 2 3 2 13 2" xfId="11719" xr:uid="{00000000-0005-0000-0000-000082200000}"/>
    <cellStyle name="Įprastas 4 2 2 3 2 13 3" xfId="20503" xr:uid="{00000000-0005-0000-0000-000083200000}"/>
    <cellStyle name="Įprastas 4 2 2 3 2 14" xfId="3948" xr:uid="{00000000-0005-0000-0000-000084200000}"/>
    <cellStyle name="Įprastas 4 2 2 3 2 14 2" xfId="11720" xr:uid="{00000000-0005-0000-0000-000085200000}"/>
    <cellStyle name="Įprastas 4 2 2 3 2 14 3" xfId="20504" xr:uid="{00000000-0005-0000-0000-000086200000}"/>
    <cellStyle name="Įprastas 4 2 2 3 2 15" xfId="3949" xr:uid="{00000000-0005-0000-0000-000087200000}"/>
    <cellStyle name="Įprastas 4 2 2 3 2 15 2" xfId="11721" xr:uid="{00000000-0005-0000-0000-000088200000}"/>
    <cellStyle name="Įprastas 4 2 2 3 2 15 3" xfId="20505" xr:uid="{00000000-0005-0000-0000-000089200000}"/>
    <cellStyle name="Įprastas 4 2 2 3 2 16" xfId="3950" xr:uid="{00000000-0005-0000-0000-00008A200000}"/>
    <cellStyle name="Įprastas 4 2 2 3 2 16 2" xfId="11722" xr:uid="{00000000-0005-0000-0000-00008B200000}"/>
    <cellStyle name="Įprastas 4 2 2 3 2 16 3" xfId="20506" xr:uid="{00000000-0005-0000-0000-00008C200000}"/>
    <cellStyle name="Įprastas 4 2 2 3 2 17" xfId="8934" xr:uid="{00000000-0005-0000-0000-00008D200000}"/>
    <cellStyle name="Įprastas 4 2 2 3 2 18" xfId="17372" xr:uid="{00000000-0005-0000-0000-00008E200000}"/>
    <cellStyle name="Įprastas 4 2 2 3 2 2" xfId="3952" xr:uid="{00000000-0005-0000-0000-00008F200000}"/>
    <cellStyle name="Įprastas 4 2 2 3 2 2 2" xfId="11723" xr:uid="{00000000-0005-0000-0000-000090200000}"/>
    <cellStyle name="Įprastas 4 2 2 3 2 2 3" xfId="17895" xr:uid="{00000000-0005-0000-0000-000091200000}"/>
    <cellStyle name="Įprastas 4 2 2 3 2 3" xfId="3954" xr:uid="{00000000-0005-0000-0000-000092200000}"/>
    <cellStyle name="Įprastas 4 2 2 3 2 3 2" xfId="11724" xr:uid="{00000000-0005-0000-0000-000093200000}"/>
    <cellStyle name="Įprastas 4 2 2 3 2 3 3" xfId="20507" xr:uid="{00000000-0005-0000-0000-000094200000}"/>
    <cellStyle name="Įprastas 4 2 2 3 2 4" xfId="3955" xr:uid="{00000000-0005-0000-0000-000095200000}"/>
    <cellStyle name="Įprastas 4 2 2 3 2 4 2" xfId="11725" xr:uid="{00000000-0005-0000-0000-000096200000}"/>
    <cellStyle name="Įprastas 4 2 2 3 2 4 3" xfId="20508" xr:uid="{00000000-0005-0000-0000-000097200000}"/>
    <cellStyle name="Įprastas 4 2 2 3 2 5" xfId="3957" xr:uid="{00000000-0005-0000-0000-000098200000}"/>
    <cellStyle name="Įprastas 4 2 2 3 2 5 2" xfId="11726" xr:uid="{00000000-0005-0000-0000-000099200000}"/>
    <cellStyle name="Įprastas 4 2 2 3 2 5 3" xfId="20509" xr:uid="{00000000-0005-0000-0000-00009A200000}"/>
    <cellStyle name="Įprastas 4 2 2 3 2 6" xfId="3959" xr:uid="{00000000-0005-0000-0000-00009B200000}"/>
    <cellStyle name="Įprastas 4 2 2 3 2 6 2" xfId="11727" xr:uid="{00000000-0005-0000-0000-00009C200000}"/>
    <cellStyle name="Įprastas 4 2 2 3 2 6 3" xfId="20510" xr:uid="{00000000-0005-0000-0000-00009D200000}"/>
    <cellStyle name="Įprastas 4 2 2 3 2 7" xfId="3961" xr:uid="{00000000-0005-0000-0000-00009E200000}"/>
    <cellStyle name="Įprastas 4 2 2 3 2 7 2" xfId="11728" xr:uid="{00000000-0005-0000-0000-00009F200000}"/>
    <cellStyle name="Įprastas 4 2 2 3 2 7 3" xfId="20511" xr:uid="{00000000-0005-0000-0000-0000A0200000}"/>
    <cellStyle name="Įprastas 4 2 2 3 2 8" xfId="3964" xr:uid="{00000000-0005-0000-0000-0000A1200000}"/>
    <cellStyle name="Įprastas 4 2 2 3 2 8 2" xfId="11729" xr:uid="{00000000-0005-0000-0000-0000A2200000}"/>
    <cellStyle name="Įprastas 4 2 2 3 2 8 3" xfId="20512" xr:uid="{00000000-0005-0000-0000-0000A3200000}"/>
    <cellStyle name="Įprastas 4 2 2 3 2 9" xfId="3967" xr:uid="{00000000-0005-0000-0000-0000A4200000}"/>
    <cellStyle name="Įprastas 4 2 2 3 2 9 2" xfId="11730" xr:uid="{00000000-0005-0000-0000-0000A5200000}"/>
    <cellStyle name="Įprastas 4 2 2 3 2 9 3" xfId="20513" xr:uid="{00000000-0005-0000-0000-0000A6200000}"/>
    <cellStyle name="Įprastas 4 2 2 3 3" xfId="3968" xr:uid="{00000000-0005-0000-0000-0000A7200000}"/>
    <cellStyle name="Įprastas 4 2 2 3 3 2" xfId="11731" xr:uid="{00000000-0005-0000-0000-0000A8200000}"/>
    <cellStyle name="Įprastas 4 2 2 3 3 3" xfId="17701" xr:uid="{00000000-0005-0000-0000-0000A9200000}"/>
    <cellStyle name="Įprastas 4 2 2 3 4" xfId="3969" xr:uid="{00000000-0005-0000-0000-0000AA200000}"/>
    <cellStyle name="Įprastas 4 2 2 3 4 2" xfId="11732" xr:uid="{00000000-0005-0000-0000-0000AB200000}"/>
    <cellStyle name="Įprastas 4 2 2 3 4 3" xfId="20514" xr:uid="{00000000-0005-0000-0000-0000AC200000}"/>
    <cellStyle name="Įprastas 4 2 2 3 5" xfId="3970" xr:uid="{00000000-0005-0000-0000-0000AD200000}"/>
    <cellStyle name="Įprastas 4 2 2 3 5 2" xfId="11733" xr:uid="{00000000-0005-0000-0000-0000AE200000}"/>
    <cellStyle name="Įprastas 4 2 2 3 5 3" xfId="20515" xr:uid="{00000000-0005-0000-0000-0000AF200000}"/>
    <cellStyle name="Įprastas 4 2 2 3 6" xfId="3971" xr:uid="{00000000-0005-0000-0000-0000B0200000}"/>
    <cellStyle name="Įprastas 4 2 2 3 6 2" xfId="11734" xr:uid="{00000000-0005-0000-0000-0000B1200000}"/>
    <cellStyle name="Įprastas 4 2 2 3 6 3" xfId="20516" xr:uid="{00000000-0005-0000-0000-0000B2200000}"/>
    <cellStyle name="Įprastas 4 2 2 3 7" xfId="3972" xr:uid="{00000000-0005-0000-0000-0000B3200000}"/>
    <cellStyle name="Įprastas 4 2 2 3 7 2" xfId="11735" xr:uid="{00000000-0005-0000-0000-0000B4200000}"/>
    <cellStyle name="Įprastas 4 2 2 3 7 3" xfId="20517" xr:uid="{00000000-0005-0000-0000-0000B5200000}"/>
    <cellStyle name="Įprastas 4 2 2 3 8" xfId="3973" xr:uid="{00000000-0005-0000-0000-0000B6200000}"/>
    <cellStyle name="Įprastas 4 2 2 3 8 2" xfId="11736" xr:uid="{00000000-0005-0000-0000-0000B7200000}"/>
    <cellStyle name="Įprastas 4 2 2 3 8 3" xfId="20518" xr:uid="{00000000-0005-0000-0000-0000B8200000}"/>
    <cellStyle name="Įprastas 4 2 2 3 9" xfId="3974" xr:uid="{00000000-0005-0000-0000-0000B9200000}"/>
    <cellStyle name="Įprastas 4 2 2 3 9 2" xfId="11737" xr:uid="{00000000-0005-0000-0000-0000BA200000}"/>
    <cellStyle name="Įprastas 4 2 2 3 9 3" xfId="20519" xr:uid="{00000000-0005-0000-0000-0000BB200000}"/>
    <cellStyle name="Įprastas 4 2 2 4" xfId="1" xr:uid="{00000000-0005-0000-0000-0000BC200000}"/>
    <cellStyle name="Įprastas 4 2 2 4 10" xfId="3976" xr:uid="{00000000-0005-0000-0000-0000BD200000}"/>
    <cellStyle name="Įprastas 4 2 2 4 10 2" xfId="11738" xr:uid="{00000000-0005-0000-0000-0000BE200000}"/>
    <cellStyle name="Įprastas 4 2 2 4 10 3" xfId="20520" xr:uid="{00000000-0005-0000-0000-0000BF200000}"/>
    <cellStyle name="Įprastas 4 2 2 4 11" xfId="3978" xr:uid="{00000000-0005-0000-0000-0000C0200000}"/>
    <cellStyle name="Įprastas 4 2 2 4 11 2" xfId="11739" xr:uid="{00000000-0005-0000-0000-0000C1200000}"/>
    <cellStyle name="Įprastas 4 2 2 4 11 3" xfId="20521" xr:uid="{00000000-0005-0000-0000-0000C2200000}"/>
    <cellStyle name="Įprastas 4 2 2 4 12" xfId="3980" xr:uid="{00000000-0005-0000-0000-0000C3200000}"/>
    <cellStyle name="Įprastas 4 2 2 4 12 2" xfId="11740" xr:uid="{00000000-0005-0000-0000-0000C4200000}"/>
    <cellStyle name="Įprastas 4 2 2 4 12 3" xfId="20522" xr:uid="{00000000-0005-0000-0000-0000C5200000}"/>
    <cellStyle name="Įprastas 4 2 2 4 13" xfId="3981" xr:uid="{00000000-0005-0000-0000-0000C6200000}"/>
    <cellStyle name="Įprastas 4 2 2 4 13 2" xfId="11741" xr:uid="{00000000-0005-0000-0000-0000C7200000}"/>
    <cellStyle name="Įprastas 4 2 2 4 13 3" xfId="20523" xr:uid="{00000000-0005-0000-0000-0000C8200000}"/>
    <cellStyle name="Įprastas 4 2 2 4 14" xfId="3982" xr:uid="{00000000-0005-0000-0000-0000C9200000}"/>
    <cellStyle name="Įprastas 4 2 2 4 14 2" xfId="11742" xr:uid="{00000000-0005-0000-0000-0000CA200000}"/>
    <cellStyle name="Įprastas 4 2 2 4 14 3" xfId="20524" xr:uid="{00000000-0005-0000-0000-0000CB200000}"/>
    <cellStyle name="Įprastas 4 2 2 4 15" xfId="3983" xr:uid="{00000000-0005-0000-0000-0000CC200000}"/>
    <cellStyle name="Įprastas 4 2 2 4 15 2" xfId="11743" xr:uid="{00000000-0005-0000-0000-0000CD200000}"/>
    <cellStyle name="Įprastas 4 2 2 4 15 3" xfId="20525" xr:uid="{00000000-0005-0000-0000-0000CE200000}"/>
    <cellStyle name="Įprastas 4 2 2 4 16" xfId="3984" xr:uid="{00000000-0005-0000-0000-0000CF200000}"/>
    <cellStyle name="Įprastas 4 2 2 4 16 2" xfId="11744" xr:uid="{00000000-0005-0000-0000-0000D0200000}"/>
    <cellStyle name="Įprastas 4 2 2 4 16 3" xfId="20526" xr:uid="{00000000-0005-0000-0000-0000D1200000}"/>
    <cellStyle name="Įprastas 4 2 2 4 17" xfId="8837" xr:uid="{00000000-0005-0000-0000-0000D2200000}"/>
    <cellStyle name="Įprastas 4 2 2 4 18" xfId="17275" xr:uid="{00000000-0005-0000-0000-0000D3200000}"/>
    <cellStyle name="Įprastas 4 2 2 4 2" xfId="3985" xr:uid="{00000000-0005-0000-0000-0000D4200000}"/>
    <cellStyle name="Įprastas 4 2 2 4 2 2" xfId="11745" xr:uid="{00000000-0005-0000-0000-0000D5200000}"/>
    <cellStyle name="Įprastas 4 2 2 4 2 3" xfId="17896" xr:uid="{00000000-0005-0000-0000-0000D6200000}"/>
    <cellStyle name="Įprastas 4 2 2 4 3" xfId="3987" xr:uid="{00000000-0005-0000-0000-0000D7200000}"/>
    <cellStyle name="Įprastas 4 2 2 4 3 2" xfId="11746" xr:uid="{00000000-0005-0000-0000-0000D8200000}"/>
    <cellStyle name="Įprastas 4 2 2 4 3 3" xfId="20527" xr:uid="{00000000-0005-0000-0000-0000D9200000}"/>
    <cellStyle name="Įprastas 4 2 2 4 4" xfId="3989" xr:uid="{00000000-0005-0000-0000-0000DA200000}"/>
    <cellStyle name="Įprastas 4 2 2 4 4 2" xfId="11747" xr:uid="{00000000-0005-0000-0000-0000DB200000}"/>
    <cellStyle name="Įprastas 4 2 2 4 4 3" xfId="20528" xr:uid="{00000000-0005-0000-0000-0000DC200000}"/>
    <cellStyle name="Įprastas 4 2 2 4 5" xfId="3991" xr:uid="{00000000-0005-0000-0000-0000DD200000}"/>
    <cellStyle name="Įprastas 4 2 2 4 5 2" xfId="11748" xr:uid="{00000000-0005-0000-0000-0000DE200000}"/>
    <cellStyle name="Įprastas 4 2 2 4 5 3" xfId="20529" xr:uid="{00000000-0005-0000-0000-0000DF200000}"/>
    <cellStyle name="Įprastas 4 2 2 4 6" xfId="3993" xr:uid="{00000000-0005-0000-0000-0000E0200000}"/>
    <cellStyle name="Įprastas 4 2 2 4 6 2" xfId="11749" xr:uid="{00000000-0005-0000-0000-0000E1200000}"/>
    <cellStyle name="Įprastas 4 2 2 4 6 3" xfId="20530" xr:uid="{00000000-0005-0000-0000-0000E2200000}"/>
    <cellStyle name="Įprastas 4 2 2 4 7" xfId="3997" xr:uid="{00000000-0005-0000-0000-0000E3200000}"/>
    <cellStyle name="Įprastas 4 2 2 4 7 2" xfId="11750" xr:uid="{00000000-0005-0000-0000-0000E4200000}"/>
    <cellStyle name="Įprastas 4 2 2 4 7 3" xfId="20531" xr:uid="{00000000-0005-0000-0000-0000E5200000}"/>
    <cellStyle name="Įprastas 4 2 2 4 8" xfId="3999" xr:uid="{00000000-0005-0000-0000-0000E6200000}"/>
    <cellStyle name="Įprastas 4 2 2 4 8 2" xfId="11751" xr:uid="{00000000-0005-0000-0000-0000E7200000}"/>
    <cellStyle name="Įprastas 4 2 2 4 8 3" xfId="20532" xr:uid="{00000000-0005-0000-0000-0000E8200000}"/>
    <cellStyle name="Įprastas 4 2 2 4 9" xfId="4001" xr:uid="{00000000-0005-0000-0000-0000E9200000}"/>
    <cellStyle name="Įprastas 4 2 2 4 9 2" xfId="11752" xr:uid="{00000000-0005-0000-0000-0000EA200000}"/>
    <cellStyle name="Įprastas 4 2 2 4 9 3" xfId="20533" xr:uid="{00000000-0005-0000-0000-0000EB200000}"/>
    <cellStyle name="Įprastas 4 2 2 5" xfId="54" xr:uid="{00000000-0005-0000-0000-0000EC200000}"/>
    <cellStyle name="Įprastas 4 2 2 5 10" xfId="3995" xr:uid="{00000000-0005-0000-0000-0000ED200000}"/>
    <cellStyle name="Įprastas 4 2 2 5 10 2" xfId="11753" xr:uid="{00000000-0005-0000-0000-0000EE200000}"/>
    <cellStyle name="Įprastas 4 2 2 5 10 3" xfId="20534" xr:uid="{00000000-0005-0000-0000-0000EF200000}"/>
    <cellStyle name="Įprastas 4 2 2 5 11" xfId="3996" xr:uid="{00000000-0005-0000-0000-0000F0200000}"/>
    <cellStyle name="Įprastas 4 2 2 5 11 2" xfId="11754" xr:uid="{00000000-0005-0000-0000-0000F1200000}"/>
    <cellStyle name="Įprastas 4 2 2 5 11 3" xfId="20535" xr:uid="{00000000-0005-0000-0000-0000F2200000}"/>
    <cellStyle name="Įprastas 4 2 2 5 12" xfId="3998" xr:uid="{00000000-0005-0000-0000-0000F3200000}"/>
    <cellStyle name="Įprastas 4 2 2 5 12 2" xfId="11755" xr:uid="{00000000-0005-0000-0000-0000F4200000}"/>
    <cellStyle name="Įprastas 4 2 2 5 12 3" xfId="20536" xr:uid="{00000000-0005-0000-0000-0000F5200000}"/>
    <cellStyle name="Įprastas 4 2 2 5 13" xfId="4000" xr:uid="{00000000-0005-0000-0000-0000F6200000}"/>
    <cellStyle name="Įprastas 4 2 2 5 13 2" xfId="11756" xr:uid="{00000000-0005-0000-0000-0000F7200000}"/>
    <cellStyle name="Įprastas 4 2 2 5 13 3" xfId="20537" xr:uid="{00000000-0005-0000-0000-0000F8200000}"/>
    <cellStyle name="Įprastas 4 2 2 5 14" xfId="4002" xr:uid="{00000000-0005-0000-0000-0000F9200000}"/>
    <cellStyle name="Įprastas 4 2 2 5 14 2" xfId="11757" xr:uid="{00000000-0005-0000-0000-0000FA200000}"/>
    <cellStyle name="Įprastas 4 2 2 5 14 3" xfId="20538" xr:uid="{00000000-0005-0000-0000-0000FB200000}"/>
    <cellStyle name="Įprastas 4 2 2 5 15" xfId="4003" xr:uid="{00000000-0005-0000-0000-0000FC200000}"/>
    <cellStyle name="Įprastas 4 2 2 5 15 2" xfId="11758" xr:uid="{00000000-0005-0000-0000-0000FD200000}"/>
    <cellStyle name="Įprastas 4 2 2 5 15 3" xfId="20539" xr:uid="{00000000-0005-0000-0000-0000FE200000}"/>
    <cellStyle name="Įprastas 4 2 2 5 16" xfId="4004" xr:uid="{00000000-0005-0000-0000-0000FF200000}"/>
    <cellStyle name="Įprastas 4 2 2 5 16 2" xfId="11759" xr:uid="{00000000-0005-0000-0000-000000210000}"/>
    <cellStyle name="Įprastas 4 2 2 5 16 3" xfId="20540" xr:uid="{00000000-0005-0000-0000-000001210000}"/>
    <cellStyle name="Įprastas 4 2 2 5 17" xfId="9040" xr:uid="{00000000-0005-0000-0000-000002210000}"/>
    <cellStyle name="Įprastas 4 2 2 5 18" xfId="17477" xr:uid="{00000000-0005-0000-0000-000003210000}"/>
    <cellStyle name="Įprastas 4 2 2 5 2" xfId="4005" xr:uid="{00000000-0005-0000-0000-000004210000}"/>
    <cellStyle name="Įprastas 4 2 2 5 2 2" xfId="11760" xr:uid="{00000000-0005-0000-0000-000005210000}"/>
    <cellStyle name="Įprastas 4 2 2 5 2 3" xfId="17897" xr:uid="{00000000-0005-0000-0000-000006210000}"/>
    <cellStyle name="Įprastas 4 2 2 5 3" xfId="4006" xr:uid="{00000000-0005-0000-0000-000007210000}"/>
    <cellStyle name="Įprastas 4 2 2 5 3 2" xfId="11761" xr:uid="{00000000-0005-0000-0000-000008210000}"/>
    <cellStyle name="Įprastas 4 2 2 5 3 3" xfId="20541" xr:uid="{00000000-0005-0000-0000-000009210000}"/>
    <cellStyle name="Įprastas 4 2 2 5 4" xfId="4007" xr:uid="{00000000-0005-0000-0000-00000A210000}"/>
    <cellStyle name="Įprastas 4 2 2 5 4 2" xfId="11762" xr:uid="{00000000-0005-0000-0000-00000B210000}"/>
    <cellStyle name="Įprastas 4 2 2 5 4 3" xfId="20542" xr:uid="{00000000-0005-0000-0000-00000C210000}"/>
    <cellStyle name="Įprastas 4 2 2 5 5" xfId="4008" xr:uid="{00000000-0005-0000-0000-00000D210000}"/>
    <cellStyle name="Įprastas 4 2 2 5 5 2" xfId="11763" xr:uid="{00000000-0005-0000-0000-00000E210000}"/>
    <cellStyle name="Įprastas 4 2 2 5 5 3" xfId="20543" xr:uid="{00000000-0005-0000-0000-00000F210000}"/>
    <cellStyle name="Įprastas 4 2 2 5 6" xfId="4009" xr:uid="{00000000-0005-0000-0000-000010210000}"/>
    <cellStyle name="Įprastas 4 2 2 5 6 2" xfId="11764" xr:uid="{00000000-0005-0000-0000-000011210000}"/>
    <cellStyle name="Įprastas 4 2 2 5 6 3" xfId="20544" xr:uid="{00000000-0005-0000-0000-000012210000}"/>
    <cellStyle name="Įprastas 4 2 2 5 7" xfId="4010" xr:uid="{00000000-0005-0000-0000-000013210000}"/>
    <cellStyle name="Įprastas 4 2 2 5 7 2" xfId="11765" xr:uid="{00000000-0005-0000-0000-000014210000}"/>
    <cellStyle name="Įprastas 4 2 2 5 7 3" xfId="20545" xr:uid="{00000000-0005-0000-0000-000015210000}"/>
    <cellStyle name="Įprastas 4 2 2 5 8" xfId="4011" xr:uid="{00000000-0005-0000-0000-000016210000}"/>
    <cellStyle name="Įprastas 4 2 2 5 8 2" xfId="11766" xr:uid="{00000000-0005-0000-0000-000017210000}"/>
    <cellStyle name="Įprastas 4 2 2 5 8 3" xfId="20546" xr:uid="{00000000-0005-0000-0000-000018210000}"/>
    <cellStyle name="Įprastas 4 2 2 5 9" xfId="981" xr:uid="{00000000-0005-0000-0000-000019210000}"/>
    <cellStyle name="Įprastas 4 2 2 5 9 2" xfId="11767" xr:uid="{00000000-0005-0000-0000-00001A210000}"/>
    <cellStyle name="Įprastas 4 2 2 5 9 3" xfId="20547" xr:uid="{00000000-0005-0000-0000-00001B210000}"/>
    <cellStyle name="Įprastas 4 2 2 6" xfId="48" xr:uid="{00000000-0005-0000-0000-00001C210000}"/>
    <cellStyle name="Įprastas 4 2 2 6 2" xfId="11768" xr:uid="{00000000-0005-0000-0000-00001D210000}"/>
    <cellStyle name="Įprastas 4 2 2 6 3" xfId="17604" xr:uid="{00000000-0005-0000-0000-00001E210000}"/>
    <cellStyle name="Įprastas 4 2 2 7" xfId="129" xr:uid="{00000000-0005-0000-0000-00001F210000}"/>
    <cellStyle name="Įprastas 4 2 2 7 2" xfId="11769" xr:uid="{00000000-0005-0000-0000-000020210000}"/>
    <cellStyle name="Įprastas 4 2 2 7 3" xfId="20548" xr:uid="{00000000-0005-0000-0000-000021210000}"/>
    <cellStyle name="Įprastas 4 2 2 8" xfId="134" xr:uid="{00000000-0005-0000-0000-000022210000}"/>
    <cellStyle name="Įprastas 4 2 2 8 2" xfId="11770" xr:uid="{00000000-0005-0000-0000-000023210000}"/>
    <cellStyle name="Įprastas 4 2 2 8 3" xfId="20549" xr:uid="{00000000-0005-0000-0000-000024210000}"/>
    <cellStyle name="Įprastas 4 2 2 9" xfId="141" xr:uid="{00000000-0005-0000-0000-000025210000}"/>
    <cellStyle name="Įprastas 4 2 2 9 2" xfId="11771" xr:uid="{00000000-0005-0000-0000-000026210000}"/>
    <cellStyle name="Įprastas 4 2 2 9 3" xfId="20550" xr:uid="{00000000-0005-0000-0000-000027210000}"/>
    <cellStyle name="Įprastas 4 2 20" xfId="2324" xr:uid="{00000000-0005-0000-0000-000028210000}"/>
    <cellStyle name="Įprastas 4 2 20 2" xfId="11772" xr:uid="{00000000-0005-0000-0000-000029210000}"/>
    <cellStyle name="Įprastas 4 2 20 3" xfId="20551" xr:uid="{00000000-0005-0000-0000-00002A210000}"/>
    <cellStyle name="Įprastas 4 2 21" xfId="3793" xr:uid="{00000000-0005-0000-0000-00002B210000}"/>
    <cellStyle name="Įprastas 4 2 21 2" xfId="11773" xr:uid="{00000000-0005-0000-0000-00002C210000}"/>
    <cellStyle name="Įprastas 4 2 21 3" xfId="20552" xr:uid="{00000000-0005-0000-0000-00002D210000}"/>
    <cellStyle name="Įprastas 4 2 22" xfId="3795" xr:uid="{00000000-0005-0000-0000-00002E210000}"/>
    <cellStyle name="Įprastas 4 2 23" xfId="8598" xr:uid="{00000000-0005-0000-0000-00002F210000}"/>
    <cellStyle name="Įprastas 4 2 24" xfId="17052" xr:uid="{00000000-0005-0000-0000-000030210000}"/>
    <cellStyle name="Įprastas 4 2 3" xfId="4012" xr:uid="{00000000-0005-0000-0000-000031210000}"/>
    <cellStyle name="Įprastas 4 2 3 10" xfId="2603" xr:uid="{00000000-0005-0000-0000-000032210000}"/>
    <cellStyle name="Įprastas 4 2 3 10 2" xfId="11774" xr:uid="{00000000-0005-0000-0000-000033210000}"/>
    <cellStyle name="Įprastas 4 2 3 10 3" xfId="20553" xr:uid="{00000000-0005-0000-0000-000034210000}"/>
    <cellStyle name="Įprastas 4 2 3 11" xfId="2609" xr:uid="{00000000-0005-0000-0000-000035210000}"/>
    <cellStyle name="Įprastas 4 2 3 11 2" xfId="11775" xr:uid="{00000000-0005-0000-0000-000036210000}"/>
    <cellStyle name="Įprastas 4 2 3 11 3" xfId="20554" xr:uid="{00000000-0005-0000-0000-000037210000}"/>
    <cellStyle name="Įprastas 4 2 3 12" xfId="2612" xr:uid="{00000000-0005-0000-0000-000038210000}"/>
    <cellStyle name="Įprastas 4 2 3 12 2" xfId="11776" xr:uid="{00000000-0005-0000-0000-000039210000}"/>
    <cellStyle name="Įprastas 4 2 3 12 3" xfId="20555" xr:uid="{00000000-0005-0000-0000-00003A210000}"/>
    <cellStyle name="Įprastas 4 2 3 13" xfId="2615" xr:uid="{00000000-0005-0000-0000-00003B210000}"/>
    <cellStyle name="Įprastas 4 2 3 13 2" xfId="11777" xr:uid="{00000000-0005-0000-0000-00003C210000}"/>
    <cellStyle name="Įprastas 4 2 3 13 3" xfId="20556" xr:uid="{00000000-0005-0000-0000-00003D210000}"/>
    <cellStyle name="Įprastas 4 2 3 14" xfId="2618" xr:uid="{00000000-0005-0000-0000-00003E210000}"/>
    <cellStyle name="Įprastas 4 2 3 14 2" xfId="11778" xr:uid="{00000000-0005-0000-0000-00003F210000}"/>
    <cellStyle name="Įprastas 4 2 3 14 3" xfId="20557" xr:uid="{00000000-0005-0000-0000-000040210000}"/>
    <cellStyle name="Įprastas 4 2 3 15" xfId="4013" xr:uid="{00000000-0005-0000-0000-000041210000}"/>
    <cellStyle name="Įprastas 4 2 3 15 2" xfId="11779" xr:uid="{00000000-0005-0000-0000-000042210000}"/>
    <cellStyle name="Įprastas 4 2 3 15 3" xfId="20558" xr:uid="{00000000-0005-0000-0000-000043210000}"/>
    <cellStyle name="Įprastas 4 2 3 16" xfId="4015" xr:uid="{00000000-0005-0000-0000-000044210000}"/>
    <cellStyle name="Įprastas 4 2 3 16 2" xfId="11780" xr:uid="{00000000-0005-0000-0000-000045210000}"/>
    <cellStyle name="Įprastas 4 2 3 16 3" xfId="20559" xr:uid="{00000000-0005-0000-0000-000046210000}"/>
    <cellStyle name="Įprastas 4 2 3 17" xfId="4017" xr:uid="{00000000-0005-0000-0000-000047210000}"/>
    <cellStyle name="Įprastas 4 2 3 17 2" xfId="11781" xr:uid="{00000000-0005-0000-0000-000048210000}"/>
    <cellStyle name="Įprastas 4 2 3 17 3" xfId="20560" xr:uid="{00000000-0005-0000-0000-000049210000}"/>
    <cellStyle name="Įprastas 4 2 3 18" xfId="4019" xr:uid="{00000000-0005-0000-0000-00004A210000}"/>
    <cellStyle name="Įprastas 4 2 3 18 2" xfId="11782" xr:uid="{00000000-0005-0000-0000-00004B210000}"/>
    <cellStyle name="Įprastas 4 2 3 18 3" xfId="20561" xr:uid="{00000000-0005-0000-0000-00004C210000}"/>
    <cellStyle name="Įprastas 4 2 3 19" xfId="4021" xr:uid="{00000000-0005-0000-0000-00004D210000}"/>
    <cellStyle name="Įprastas 4 2 3 19 2" xfId="11783" xr:uid="{00000000-0005-0000-0000-00004E210000}"/>
    <cellStyle name="Įprastas 4 2 3 19 3" xfId="20562" xr:uid="{00000000-0005-0000-0000-00004F210000}"/>
    <cellStyle name="Įprastas 4 2 3 2" xfId="2648" xr:uid="{00000000-0005-0000-0000-000050210000}"/>
    <cellStyle name="Įprastas 4 2 3 2 10" xfId="823" xr:uid="{00000000-0005-0000-0000-000051210000}"/>
    <cellStyle name="Įprastas 4 2 3 2 10 2" xfId="11784" xr:uid="{00000000-0005-0000-0000-000052210000}"/>
    <cellStyle name="Įprastas 4 2 3 2 10 3" xfId="20563" xr:uid="{00000000-0005-0000-0000-000053210000}"/>
    <cellStyle name="Įprastas 4 2 3 2 11" xfId="2650" xr:uid="{00000000-0005-0000-0000-000054210000}"/>
    <cellStyle name="Įprastas 4 2 3 2 11 2" xfId="11785" xr:uid="{00000000-0005-0000-0000-000055210000}"/>
    <cellStyle name="Įprastas 4 2 3 2 11 3" xfId="20564" xr:uid="{00000000-0005-0000-0000-000056210000}"/>
    <cellStyle name="Įprastas 4 2 3 2 12" xfId="2652" xr:uid="{00000000-0005-0000-0000-000057210000}"/>
    <cellStyle name="Įprastas 4 2 3 2 12 2" xfId="11786" xr:uid="{00000000-0005-0000-0000-000058210000}"/>
    <cellStyle name="Įprastas 4 2 3 2 12 3" xfId="20565" xr:uid="{00000000-0005-0000-0000-000059210000}"/>
    <cellStyle name="Įprastas 4 2 3 2 13" xfId="2654" xr:uid="{00000000-0005-0000-0000-00005A210000}"/>
    <cellStyle name="Įprastas 4 2 3 2 13 2" xfId="11787" xr:uid="{00000000-0005-0000-0000-00005B210000}"/>
    <cellStyle name="Įprastas 4 2 3 2 13 3" xfId="20566" xr:uid="{00000000-0005-0000-0000-00005C210000}"/>
    <cellStyle name="Įprastas 4 2 3 2 14" xfId="2656" xr:uid="{00000000-0005-0000-0000-00005D210000}"/>
    <cellStyle name="Įprastas 4 2 3 2 14 2" xfId="11788" xr:uid="{00000000-0005-0000-0000-00005E210000}"/>
    <cellStyle name="Įprastas 4 2 3 2 14 3" xfId="20567" xr:uid="{00000000-0005-0000-0000-00005F210000}"/>
    <cellStyle name="Įprastas 4 2 3 2 15" xfId="2658" xr:uid="{00000000-0005-0000-0000-000060210000}"/>
    <cellStyle name="Įprastas 4 2 3 2 15 2" xfId="11789" xr:uid="{00000000-0005-0000-0000-000061210000}"/>
    <cellStyle name="Įprastas 4 2 3 2 15 3" xfId="20568" xr:uid="{00000000-0005-0000-0000-000062210000}"/>
    <cellStyle name="Įprastas 4 2 3 2 16" xfId="2660" xr:uid="{00000000-0005-0000-0000-000063210000}"/>
    <cellStyle name="Įprastas 4 2 3 2 16 2" xfId="11790" xr:uid="{00000000-0005-0000-0000-000064210000}"/>
    <cellStyle name="Įprastas 4 2 3 2 16 3" xfId="20569" xr:uid="{00000000-0005-0000-0000-000065210000}"/>
    <cellStyle name="Įprastas 4 2 3 2 17" xfId="4022" xr:uid="{00000000-0005-0000-0000-000066210000}"/>
    <cellStyle name="Įprastas 4 2 3 2 17 2" xfId="11791" xr:uid="{00000000-0005-0000-0000-000067210000}"/>
    <cellStyle name="Įprastas 4 2 3 2 17 3" xfId="20570" xr:uid="{00000000-0005-0000-0000-000068210000}"/>
    <cellStyle name="Įprastas 4 2 3 2 18" xfId="8749" xr:uid="{00000000-0005-0000-0000-000069210000}"/>
    <cellStyle name="Įprastas 4 2 3 2 19" xfId="17192" xr:uid="{00000000-0005-0000-0000-00006A210000}"/>
    <cellStyle name="Įprastas 4 2 3 2 2" xfId="2662" xr:uid="{00000000-0005-0000-0000-00006B210000}"/>
    <cellStyle name="Įprastas 4 2 3 2 2 10" xfId="4023" xr:uid="{00000000-0005-0000-0000-00006C210000}"/>
    <cellStyle name="Įprastas 4 2 3 2 2 10 2" xfId="11792" xr:uid="{00000000-0005-0000-0000-00006D210000}"/>
    <cellStyle name="Įprastas 4 2 3 2 2 10 3" xfId="20571" xr:uid="{00000000-0005-0000-0000-00006E210000}"/>
    <cellStyle name="Įprastas 4 2 3 2 2 11" xfId="4024" xr:uid="{00000000-0005-0000-0000-00006F210000}"/>
    <cellStyle name="Įprastas 4 2 3 2 2 11 2" xfId="11793" xr:uid="{00000000-0005-0000-0000-000070210000}"/>
    <cellStyle name="Įprastas 4 2 3 2 2 11 3" xfId="20572" xr:uid="{00000000-0005-0000-0000-000071210000}"/>
    <cellStyle name="Įprastas 4 2 3 2 2 12" xfId="4025" xr:uid="{00000000-0005-0000-0000-000072210000}"/>
    <cellStyle name="Įprastas 4 2 3 2 2 12 2" xfId="11794" xr:uid="{00000000-0005-0000-0000-000073210000}"/>
    <cellStyle name="Įprastas 4 2 3 2 2 12 3" xfId="20573" xr:uid="{00000000-0005-0000-0000-000074210000}"/>
    <cellStyle name="Įprastas 4 2 3 2 2 13" xfId="4026" xr:uid="{00000000-0005-0000-0000-000075210000}"/>
    <cellStyle name="Įprastas 4 2 3 2 2 13 2" xfId="11795" xr:uid="{00000000-0005-0000-0000-000076210000}"/>
    <cellStyle name="Įprastas 4 2 3 2 2 13 3" xfId="20574" xr:uid="{00000000-0005-0000-0000-000077210000}"/>
    <cellStyle name="Įprastas 4 2 3 2 2 14" xfId="4027" xr:uid="{00000000-0005-0000-0000-000078210000}"/>
    <cellStyle name="Įprastas 4 2 3 2 2 14 2" xfId="11796" xr:uid="{00000000-0005-0000-0000-000079210000}"/>
    <cellStyle name="Įprastas 4 2 3 2 2 14 3" xfId="20575" xr:uid="{00000000-0005-0000-0000-00007A210000}"/>
    <cellStyle name="Įprastas 4 2 3 2 2 15" xfId="240" xr:uid="{00000000-0005-0000-0000-00007B210000}"/>
    <cellStyle name="Įprastas 4 2 3 2 2 15 2" xfId="11797" xr:uid="{00000000-0005-0000-0000-00007C210000}"/>
    <cellStyle name="Įprastas 4 2 3 2 2 15 3" xfId="20576" xr:uid="{00000000-0005-0000-0000-00007D210000}"/>
    <cellStyle name="Įprastas 4 2 3 2 2 16" xfId="376" xr:uid="{00000000-0005-0000-0000-00007E210000}"/>
    <cellStyle name="Įprastas 4 2 3 2 2 16 2" xfId="11798" xr:uid="{00000000-0005-0000-0000-00007F210000}"/>
    <cellStyle name="Įprastas 4 2 3 2 2 16 3" xfId="20577" xr:uid="{00000000-0005-0000-0000-000080210000}"/>
    <cellStyle name="Įprastas 4 2 3 2 2 17" xfId="8956" xr:uid="{00000000-0005-0000-0000-000081210000}"/>
    <cellStyle name="Įprastas 4 2 3 2 2 18" xfId="17394" xr:uid="{00000000-0005-0000-0000-000082210000}"/>
    <cellStyle name="Įprastas 4 2 3 2 2 2" xfId="76" xr:uid="{00000000-0005-0000-0000-000083210000}"/>
    <cellStyle name="Įprastas 4 2 3 2 2 2 2" xfId="11799" xr:uid="{00000000-0005-0000-0000-000084210000}"/>
    <cellStyle name="Įprastas 4 2 3 2 2 2 3" xfId="17898" xr:uid="{00000000-0005-0000-0000-000085210000}"/>
    <cellStyle name="Įprastas 4 2 3 2 2 3" xfId="4028" xr:uid="{00000000-0005-0000-0000-000086210000}"/>
    <cellStyle name="Įprastas 4 2 3 2 2 3 2" xfId="11800" xr:uid="{00000000-0005-0000-0000-000087210000}"/>
    <cellStyle name="Įprastas 4 2 3 2 2 3 3" xfId="20578" xr:uid="{00000000-0005-0000-0000-000088210000}"/>
    <cellStyle name="Įprastas 4 2 3 2 2 4" xfId="3301" xr:uid="{00000000-0005-0000-0000-000089210000}"/>
    <cellStyle name="Įprastas 4 2 3 2 2 4 2" xfId="11801" xr:uid="{00000000-0005-0000-0000-00008A210000}"/>
    <cellStyle name="Įprastas 4 2 3 2 2 4 3" xfId="20579" xr:uid="{00000000-0005-0000-0000-00008B210000}"/>
    <cellStyle name="Įprastas 4 2 3 2 2 5" xfId="3303" xr:uid="{00000000-0005-0000-0000-00008C210000}"/>
    <cellStyle name="Įprastas 4 2 3 2 2 5 2" xfId="11802" xr:uid="{00000000-0005-0000-0000-00008D210000}"/>
    <cellStyle name="Įprastas 4 2 3 2 2 5 3" xfId="20580" xr:uid="{00000000-0005-0000-0000-00008E210000}"/>
    <cellStyle name="Įprastas 4 2 3 2 2 6" xfId="3305" xr:uid="{00000000-0005-0000-0000-00008F210000}"/>
    <cellStyle name="Įprastas 4 2 3 2 2 6 2" xfId="11803" xr:uid="{00000000-0005-0000-0000-000090210000}"/>
    <cellStyle name="Įprastas 4 2 3 2 2 6 3" xfId="20581" xr:uid="{00000000-0005-0000-0000-000091210000}"/>
    <cellStyle name="Įprastas 4 2 3 2 2 7" xfId="3307" xr:uid="{00000000-0005-0000-0000-000092210000}"/>
    <cellStyle name="Įprastas 4 2 3 2 2 7 2" xfId="11804" xr:uid="{00000000-0005-0000-0000-000093210000}"/>
    <cellStyle name="Įprastas 4 2 3 2 2 7 3" xfId="20582" xr:uid="{00000000-0005-0000-0000-000094210000}"/>
    <cellStyle name="Įprastas 4 2 3 2 2 8" xfId="3309" xr:uid="{00000000-0005-0000-0000-000095210000}"/>
    <cellStyle name="Įprastas 4 2 3 2 2 8 2" xfId="11805" xr:uid="{00000000-0005-0000-0000-000096210000}"/>
    <cellStyle name="Įprastas 4 2 3 2 2 8 3" xfId="20583" xr:uid="{00000000-0005-0000-0000-000097210000}"/>
    <cellStyle name="Įprastas 4 2 3 2 2 9" xfId="3311" xr:uid="{00000000-0005-0000-0000-000098210000}"/>
    <cellStyle name="Įprastas 4 2 3 2 2 9 2" xfId="11806" xr:uid="{00000000-0005-0000-0000-000099210000}"/>
    <cellStyle name="Įprastas 4 2 3 2 2 9 3" xfId="20584" xr:uid="{00000000-0005-0000-0000-00009A210000}"/>
    <cellStyle name="Įprastas 4 2 3 2 3" xfId="2664" xr:uid="{00000000-0005-0000-0000-00009B210000}"/>
    <cellStyle name="Įprastas 4 2 3 2 3 2" xfId="11807" xr:uid="{00000000-0005-0000-0000-00009C210000}"/>
    <cellStyle name="Įprastas 4 2 3 2 3 3" xfId="17723" xr:uid="{00000000-0005-0000-0000-00009D210000}"/>
    <cellStyle name="Įprastas 4 2 3 2 4" xfId="2666" xr:uid="{00000000-0005-0000-0000-00009E210000}"/>
    <cellStyle name="Įprastas 4 2 3 2 4 2" xfId="11808" xr:uid="{00000000-0005-0000-0000-00009F210000}"/>
    <cellStyle name="Įprastas 4 2 3 2 4 3" xfId="20585" xr:uid="{00000000-0005-0000-0000-0000A0210000}"/>
    <cellStyle name="Įprastas 4 2 3 2 5" xfId="2668" xr:uid="{00000000-0005-0000-0000-0000A1210000}"/>
    <cellStyle name="Įprastas 4 2 3 2 5 2" xfId="11809" xr:uid="{00000000-0005-0000-0000-0000A2210000}"/>
    <cellStyle name="Įprastas 4 2 3 2 5 3" xfId="20586" xr:uid="{00000000-0005-0000-0000-0000A3210000}"/>
    <cellStyle name="Įprastas 4 2 3 2 6" xfId="2670" xr:uid="{00000000-0005-0000-0000-0000A4210000}"/>
    <cellStyle name="Įprastas 4 2 3 2 6 2" xfId="11810" xr:uid="{00000000-0005-0000-0000-0000A5210000}"/>
    <cellStyle name="Įprastas 4 2 3 2 6 3" xfId="20587" xr:uid="{00000000-0005-0000-0000-0000A6210000}"/>
    <cellStyle name="Įprastas 4 2 3 2 7" xfId="2672" xr:uid="{00000000-0005-0000-0000-0000A7210000}"/>
    <cellStyle name="Įprastas 4 2 3 2 7 2" xfId="11811" xr:uid="{00000000-0005-0000-0000-0000A8210000}"/>
    <cellStyle name="Įprastas 4 2 3 2 7 3" xfId="20588" xr:uid="{00000000-0005-0000-0000-0000A9210000}"/>
    <cellStyle name="Įprastas 4 2 3 2 8" xfId="2674" xr:uid="{00000000-0005-0000-0000-0000AA210000}"/>
    <cellStyle name="Įprastas 4 2 3 2 8 2" xfId="11812" xr:uid="{00000000-0005-0000-0000-0000AB210000}"/>
    <cellStyle name="Įprastas 4 2 3 2 8 3" xfId="20589" xr:uid="{00000000-0005-0000-0000-0000AC210000}"/>
    <cellStyle name="Įprastas 4 2 3 2 9" xfId="2676" xr:uid="{00000000-0005-0000-0000-0000AD210000}"/>
    <cellStyle name="Įprastas 4 2 3 2 9 2" xfId="11813" xr:uid="{00000000-0005-0000-0000-0000AE210000}"/>
    <cellStyle name="Įprastas 4 2 3 2 9 3" xfId="20590" xr:uid="{00000000-0005-0000-0000-0000AF210000}"/>
    <cellStyle name="Įprastas 4 2 3 20" xfId="4014" xr:uid="{00000000-0005-0000-0000-0000B0210000}"/>
    <cellStyle name="Įprastas 4 2 3 21" xfId="8646" xr:uid="{00000000-0005-0000-0000-0000B1210000}"/>
    <cellStyle name="Įprastas 4 2 3 22" xfId="17095" xr:uid="{00000000-0005-0000-0000-0000B2210000}"/>
    <cellStyle name="Įprastas 4 2 3 3" xfId="2678" xr:uid="{00000000-0005-0000-0000-0000B3210000}"/>
    <cellStyle name="Įprastas 4 2 3 3 10" xfId="2680" xr:uid="{00000000-0005-0000-0000-0000B4210000}"/>
    <cellStyle name="Įprastas 4 2 3 3 10 2" xfId="11814" xr:uid="{00000000-0005-0000-0000-0000B5210000}"/>
    <cellStyle name="Įprastas 4 2 3 3 10 3" xfId="20591" xr:uid="{00000000-0005-0000-0000-0000B6210000}"/>
    <cellStyle name="Įprastas 4 2 3 3 11" xfId="794" xr:uid="{00000000-0005-0000-0000-0000B7210000}"/>
    <cellStyle name="Įprastas 4 2 3 3 11 2" xfId="11815" xr:uid="{00000000-0005-0000-0000-0000B8210000}"/>
    <cellStyle name="Įprastas 4 2 3 3 11 3" xfId="20592" xr:uid="{00000000-0005-0000-0000-0000B9210000}"/>
    <cellStyle name="Įprastas 4 2 3 3 12" xfId="885" xr:uid="{00000000-0005-0000-0000-0000BA210000}"/>
    <cellStyle name="Įprastas 4 2 3 3 12 2" xfId="11816" xr:uid="{00000000-0005-0000-0000-0000BB210000}"/>
    <cellStyle name="Įprastas 4 2 3 3 12 3" xfId="20593" xr:uid="{00000000-0005-0000-0000-0000BC210000}"/>
    <cellStyle name="Įprastas 4 2 3 3 13" xfId="947" xr:uid="{00000000-0005-0000-0000-0000BD210000}"/>
    <cellStyle name="Įprastas 4 2 3 3 13 2" xfId="11817" xr:uid="{00000000-0005-0000-0000-0000BE210000}"/>
    <cellStyle name="Įprastas 4 2 3 3 13 3" xfId="20594" xr:uid="{00000000-0005-0000-0000-0000BF210000}"/>
    <cellStyle name="Įprastas 4 2 3 3 14" xfId="978" xr:uid="{00000000-0005-0000-0000-0000C0210000}"/>
    <cellStyle name="Įprastas 4 2 3 3 14 2" xfId="11818" xr:uid="{00000000-0005-0000-0000-0000C1210000}"/>
    <cellStyle name="Įprastas 4 2 3 3 14 3" xfId="20595" xr:uid="{00000000-0005-0000-0000-0000C2210000}"/>
    <cellStyle name="Įprastas 4 2 3 3 15" xfId="1011" xr:uid="{00000000-0005-0000-0000-0000C3210000}"/>
    <cellStyle name="Įprastas 4 2 3 3 15 2" xfId="11819" xr:uid="{00000000-0005-0000-0000-0000C4210000}"/>
    <cellStyle name="Įprastas 4 2 3 3 15 3" xfId="20596" xr:uid="{00000000-0005-0000-0000-0000C5210000}"/>
    <cellStyle name="Įprastas 4 2 3 3 16" xfId="1015" xr:uid="{00000000-0005-0000-0000-0000C6210000}"/>
    <cellStyle name="Įprastas 4 2 3 3 16 2" xfId="11820" xr:uid="{00000000-0005-0000-0000-0000C7210000}"/>
    <cellStyle name="Įprastas 4 2 3 3 16 3" xfId="20597" xr:uid="{00000000-0005-0000-0000-0000C8210000}"/>
    <cellStyle name="Įprastas 4 2 3 3 17" xfId="8859" xr:uid="{00000000-0005-0000-0000-0000C9210000}"/>
    <cellStyle name="Įprastas 4 2 3 3 18" xfId="17297" xr:uid="{00000000-0005-0000-0000-0000CA210000}"/>
    <cellStyle name="Įprastas 4 2 3 3 2" xfId="2686" xr:uid="{00000000-0005-0000-0000-0000CB210000}"/>
    <cellStyle name="Įprastas 4 2 3 3 2 2" xfId="11821" xr:uid="{00000000-0005-0000-0000-0000CC210000}"/>
    <cellStyle name="Įprastas 4 2 3 3 2 3" xfId="17899" xr:uid="{00000000-0005-0000-0000-0000CD210000}"/>
    <cellStyle name="Įprastas 4 2 3 3 3" xfId="2691" xr:uid="{00000000-0005-0000-0000-0000CE210000}"/>
    <cellStyle name="Įprastas 4 2 3 3 3 2" xfId="11822" xr:uid="{00000000-0005-0000-0000-0000CF210000}"/>
    <cellStyle name="Įprastas 4 2 3 3 3 3" xfId="20598" xr:uid="{00000000-0005-0000-0000-0000D0210000}"/>
    <cellStyle name="Įprastas 4 2 3 3 4" xfId="2696" xr:uid="{00000000-0005-0000-0000-0000D1210000}"/>
    <cellStyle name="Įprastas 4 2 3 3 4 2" xfId="11823" xr:uid="{00000000-0005-0000-0000-0000D2210000}"/>
    <cellStyle name="Įprastas 4 2 3 3 4 3" xfId="20599" xr:uid="{00000000-0005-0000-0000-0000D3210000}"/>
    <cellStyle name="Įprastas 4 2 3 3 5" xfId="2700" xr:uid="{00000000-0005-0000-0000-0000D4210000}"/>
    <cellStyle name="Įprastas 4 2 3 3 5 2" xfId="11824" xr:uid="{00000000-0005-0000-0000-0000D5210000}"/>
    <cellStyle name="Įprastas 4 2 3 3 5 3" xfId="20600" xr:uid="{00000000-0005-0000-0000-0000D6210000}"/>
    <cellStyle name="Įprastas 4 2 3 3 6" xfId="2704" xr:uid="{00000000-0005-0000-0000-0000D7210000}"/>
    <cellStyle name="Įprastas 4 2 3 3 6 2" xfId="11825" xr:uid="{00000000-0005-0000-0000-0000D8210000}"/>
    <cellStyle name="Įprastas 4 2 3 3 6 3" xfId="20601" xr:uid="{00000000-0005-0000-0000-0000D9210000}"/>
    <cellStyle name="Įprastas 4 2 3 3 7" xfId="2709" xr:uid="{00000000-0005-0000-0000-0000DA210000}"/>
    <cellStyle name="Įprastas 4 2 3 3 7 2" xfId="11826" xr:uid="{00000000-0005-0000-0000-0000DB210000}"/>
    <cellStyle name="Įprastas 4 2 3 3 7 3" xfId="20602" xr:uid="{00000000-0005-0000-0000-0000DC210000}"/>
    <cellStyle name="Įprastas 4 2 3 3 8" xfId="2713" xr:uid="{00000000-0005-0000-0000-0000DD210000}"/>
    <cellStyle name="Įprastas 4 2 3 3 8 2" xfId="11827" xr:uid="{00000000-0005-0000-0000-0000DE210000}"/>
    <cellStyle name="Įprastas 4 2 3 3 8 3" xfId="20603" xr:uid="{00000000-0005-0000-0000-0000DF210000}"/>
    <cellStyle name="Įprastas 4 2 3 3 9" xfId="2716" xr:uid="{00000000-0005-0000-0000-0000E0210000}"/>
    <cellStyle name="Įprastas 4 2 3 3 9 2" xfId="11828" xr:uid="{00000000-0005-0000-0000-0000E1210000}"/>
    <cellStyle name="Įprastas 4 2 3 3 9 3" xfId="20604" xr:uid="{00000000-0005-0000-0000-0000E2210000}"/>
    <cellStyle name="Įprastas 4 2 3 4" xfId="2718" xr:uid="{00000000-0005-0000-0000-0000E3210000}"/>
    <cellStyle name="Įprastas 4 2 3 4 10" xfId="647" xr:uid="{00000000-0005-0000-0000-0000E4210000}"/>
    <cellStyle name="Įprastas 4 2 3 4 10 2" xfId="11829" xr:uid="{00000000-0005-0000-0000-0000E5210000}"/>
    <cellStyle name="Įprastas 4 2 3 4 10 3" xfId="20605" xr:uid="{00000000-0005-0000-0000-0000E6210000}"/>
    <cellStyle name="Įprastas 4 2 3 4 11" xfId="649" xr:uid="{00000000-0005-0000-0000-0000E7210000}"/>
    <cellStyle name="Įprastas 4 2 3 4 11 2" xfId="11830" xr:uid="{00000000-0005-0000-0000-0000E8210000}"/>
    <cellStyle name="Įprastas 4 2 3 4 11 3" xfId="20606" xr:uid="{00000000-0005-0000-0000-0000E9210000}"/>
    <cellStyle name="Įprastas 4 2 3 4 12" xfId="652" xr:uid="{00000000-0005-0000-0000-0000EA210000}"/>
    <cellStyle name="Įprastas 4 2 3 4 12 2" xfId="11831" xr:uid="{00000000-0005-0000-0000-0000EB210000}"/>
    <cellStyle name="Įprastas 4 2 3 4 12 3" xfId="20607" xr:uid="{00000000-0005-0000-0000-0000EC210000}"/>
    <cellStyle name="Įprastas 4 2 3 4 13" xfId="655" xr:uid="{00000000-0005-0000-0000-0000ED210000}"/>
    <cellStyle name="Įprastas 4 2 3 4 13 2" xfId="11832" xr:uid="{00000000-0005-0000-0000-0000EE210000}"/>
    <cellStyle name="Įprastas 4 2 3 4 13 3" xfId="20608" xr:uid="{00000000-0005-0000-0000-0000EF210000}"/>
    <cellStyle name="Įprastas 4 2 3 4 14" xfId="658" xr:uid="{00000000-0005-0000-0000-0000F0210000}"/>
    <cellStyle name="Įprastas 4 2 3 4 14 2" xfId="11833" xr:uid="{00000000-0005-0000-0000-0000F1210000}"/>
    <cellStyle name="Įprastas 4 2 3 4 14 3" xfId="20609" xr:uid="{00000000-0005-0000-0000-0000F2210000}"/>
    <cellStyle name="Įprastas 4 2 3 4 15" xfId="661" xr:uid="{00000000-0005-0000-0000-0000F3210000}"/>
    <cellStyle name="Įprastas 4 2 3 4 15 2" xfId="11834" xr:uid="{00000000-0005-0000-0000-0000F4210000}"/>
    <cellStyle name="Įprastas 4 2 3 4 15 3" xfId="20610" xr:uid="{00000000-0005-0000-0000-0000F5210000}"/>
    <cellStyle name="Įprastas 4 2 3 4 16" xfId="666" xr:uid="{00000000-0005-0000-0000-0000F6210000}"/>
    <cellStyle name="Įprastas 4 2 3 4 16 2" xfId="11835" xr:uid="{00000000-0005-0000-0000-0000F7210000}"/>
    <cellStyle name="Įprastas 4 2 3 4 16 3" xfId="20611" xr:uid="{00000000-0005-0000-0000-0000F8210000}"/>
    <cellStyle name="Įprastas 4 2 3 4 17" xfId="9062" xr:uid="{00000000-0005-0000-0000-0000F9210000}"/>
    <cellStyle name="Įprastas 4 2 3 4 18" xfId="17499" xr:uid="{00000000-0005-0000-0000-0000FA210000}"/>
    <cellStyle name="Įprastas 4 2 3 4 2" xfId="4029" xr:uid="{00000000-0005-0000-0000-0000FB210000}"/>
    <cellStyle name="Įprastas 4 2 3 4 2 2" xfId="11836" xr:uid="{00000000-0005-0000-0000-0000FC210000}"/>
    <cellStyle name="Įprastas 4 2 3 4 2 3" xfId="17900" xr:uid="{00000000-0005-0000-0000-0000FD210000}"/>
    <cellStyle name="Įprastas 4 2 3 4 3" xfId="4030" xr:uid="{00000000-0005-0000-0000-0000FE210000}"/>
    <cellStyle name="Įprastas 4 2 3 4 3 2" xfId="11837" xr:uid="{00000000-0005-0000-0000-0000FF210000}"/>
    <cellStyle name="Įprastas 4 2 3 4 3 3" xfId="20612" xr:uid="{00000000-0005-0000-0000-000000220000}"/>
    <cellStyle name="Įprastas 4 2 3 4 4" xfId="4031" xr:uid="{00000000-0005-0000-0000-000001220000}"/>
    <cellStyle name="Įprastas 4 2 3 4 4 2" xfId="11838" xr:uid="{00000000-0005-0000-0000-000002220000}"/>
    <cellStyle name="Įprastas 4 2 3 4 4 3" xfId="20613" xr:uid="{00000000-0005-0000-0000-000003220000}"/>
    <cellStyle name="Įprastas 4 2 3 4 5" xfId="4032" xr:uid="{00000000-0005-0000-0000-000004220000}"/>
    <cellStyle name="Įprastas 4 2 3 4 5 2" xfId="11839" xr:uid="{00000000-0005-0000-0000-000005220000}"/>
    <cellStyle name="Įprastas 4 2 3 4 5 3" xfId="20614" xr:uid="{00000000-0005-0000-0000-000006220000}"/>
    <cellStyle name="Įprastas 4 2 3 4 6" xfId="4033" xr:uid="{00000000-0005-0000-0000-000007220000}"/>
    <cellStyle name="Įprastas 4 2 3 4 6 2" xfId="11840" xr:uid="{00000000-0005-0000-0000-000008220000}"/>
    <cellStyle name="Įprastas 4 2 3 4 6 3" xfId="20615" xr:uid="{00000000-0005-0000-0000-000009220000}"/>
    <cellStyle name="Įprastas 4 2 3 4 7" xfId="4034" xr:uid="{00000000-0005-0000-0000-00000A220000}"/>
    <cellStyle name="Įprastas 4 2 3 4 7 2" xfId="11841" xr:uid="{00000000-0005-0000-0000-00000B220000}"/>
    <cellStyle name="Įprastas 4 2 3 4 7 3" xfId="20616" xr:uid="{00000000-0005-0000-0000-00000C220000}"/>
    <cellStyle name="Įprastas 4 2 3 4 8" xfId="4035" xr:uid="{00000000-0005-0000-0000-00000D220000}"/>
    <cellStyle name="Įprastas 4 2 3 4 8 2" xfId="11842" xr:uid="{00000000-0005-0000-0000-00000E220000}"/>
    <cellStyle name="Įprastas 4 2 3 4 8 3" xfId="20617" xr:uid="{00000000-0005-0000-0000-00000F220000}"/>
    <cellStyle name="Įprastas 4 2 3 4 9" xfId="4036" xr:uid="{00000000-0005-0000-0000-000010220000}"/>
    <cellStyle name="Įprastas 4 2 3 4 9 2" xfId="11843" xr:uid="{00000000-0005-0000-0000-000011220000}"/>
    <cellStyle name="Įprastas 4 2 3 4 9 3" xfId="20618" xr:uid="{00000000-0005-0000-0000-000012220000}"/>
    <cellStyle name="Įprastas 4 2 3 5" xfId="2720" xr:uid="{00000000-0005-0000-0000-000013220000}"/>
    <cellStyle name="Įprastas 4 2 3 5 2" xfId="11844" xr:uid="{00000000-0005-0000-0000-000014220000}"/>
    <cellStyle name="Įprastas 4 2 3 5 3" xfId="17626" xr:uid="{00000000-0005-0000-0000-000015220000}"/>
    <cellStyle name="Įprastas 4 2 3 6" xfId="2722" xr:uid="{00000000-0005-0000-0000-000016220000}"/>
    <cellStyle name="Įprastas 4 2 3 6 2" xfId="11845" xr:uid="{00000000-0005-0000-0000-000017220000}"/>
    <cellStyle name="Įprastas 4 2 3 6 3" xfId="20619" xr:uid="{00000000-0005-0000-0000-000018220000}"/>
    <cellStyle name="Įprastas 4 2 3 7" xfId="2724" xr:uid="{00000000-0005-0000-0000-000019220000}"/>
    <cellStyle name="Įprastas 4 2 3 7 2" xfId="11846" xr:uid="{00000000-0005-0000-0000-00001A220000}"/>
    <cellStyle name="Įprastas 4 2 3 7 3" xfId="20620" xr:uid="{00000000-0005-0000-0000-00001B220000}"/>
    <cellStyle name="Įprastas 4 2 3 8" xfId="2726" xr:uid="{00000000-0005-0000-0000-00001C220000}"/>
    <cellStyle name="Įprastas 4 2 3 8 2" xfId="11847" xr:uid="{00000000-0005-0000-0000-00001D220000}"/>
    <cellStyle name="Įprastas 4 2 3 8 3" xfId="20621" xr:uid="{00000000-0005-0000-0000-00001E220000}"/>
    <cellStyle name="Įprastas 4 2 3 9" xfId="4037" xr:uid="{00000000-0005-0000-0000-00001F220000}"/>
    <cellStyle name="Įprastas 4 2 3 9 2" xfId="11848" xr:uid="{00000000-0005-0000-0000-000020220000}"/>
    <cellStyle name="Įprastas 4 2 3 9 3" xfId="20622" xr:uid="{00000000-0005-0000-0000-000021220000}"/>
    <cellStyle name="Įprastas 4 2 4" xfId="4038" xr:uid="{00000000-0005-0000-0000-000022220000}"/>
    <cellStyle name="Įprastas 4 2 4 10" xfId="2753" xr:uid="{00000000-0005-0000-0000-000023220000}"/>
    <cellStyle name="Įprastas 4 2 4 10 2" xfId="11849" xr:uid="{00000000-0005-0000-0000-000024220000}"/>
    <cellStyle name="Įprastas 4 2 4 10 3" xfId="20623" xr:uid="{00000000-0005-0000-0000-000025220000}"/>
    <cellStyle name="Įprastas 4 2 4 11" xfId="2758" xr:uid="{00000000-0005-0000-0000-000026220000}"/>
    <cellStyle name="Įprastas 4 2 4 11 2" xfId="11850" xr:uid="{00000000-0005-0000-0000-000027220000}"/>
    <cellStyle name="Įprastas 4 2 4 11 3" xfId="20624" xr:uid="{00000000-0005-0000-0000-000028220000}"/>
    <cellStyle name="Įprastas 4 2 4 12" xfId="2759" xr:uid="{00000000-0005-0000-0000-000029220000}"/>
    <cellStyle name="Įprastas 4 2 4 12 2" xfId="11851" xr:uid="{00000000-0005-0000-0000-00002A220000}"/>
    <cellStyle name="Įprastas 4 2 4 12 3" xfId="20625" xr:uid="{00000000-0005-0000-0000-00002B220000}"/>
    <cellStyle name="Įprastas 4 2 4 13" xfId="4039" xr:uid="{00000000-0005-0000-0000-00002C220000}"/>
    <cellStyle name="Įprastas 4 2 4 13 2" xfId="11852" xr:uid="{00000000-0005-0000-0000-00002D220000}"/>
    <cellStyle name="Įprastas 4 2 4 13 3" xfId="20626" xr:uid="{00000000-0005-0000-0000-00002E220000}"/>
    <cellStyle name="Įprastas 4 2 4 14" xfId="4040" xr:uid="{00000000-0005-0000-0000-00002F220000}"/>
    <cellStyle name="Įprastas 4 2 4 14 2" xfId="11853" xr:uid="{00000000-0005-0000-0000-000030220000}"/>
    <cellStyle name="Įprastas 4 2 4 14 3" xfId="20627" xr:uid="{00000000-0005-0000-0000-000031220000}"/>
    <cellStyle name="Įprastas 4 2 4 15" xfId="4041" xr:uid="{00000000-0005-0000-0000-000032220000}"/>
    <cellStyle name="Įprastas 4 2 4 15 2" xfId="11854" xr:uid="{00000000-0005-0000-0000-000033220000}"/>
    <cellStyle name="Įprastas 4 2 4 15 3" xfId="20628" xr:uid="{00000000-0005-0000-0000-000034220000}"/>
    <cellStyle name="Įprastas 4 2 4 16" xfId="4042" xr:uid="{00000000-0005-0000-0000-000035220000}"/>
    <cellStyle name="Įprastas 4 2 4 16 2" xfId="11855" xr:uid="{00000000-0005-0000-0000-000036220000}"/>
    <cellStyle name="Įprastas 4 2 4 16 3" xfId="20629" xr:uid="{00000000-0005-0000-0000-000037220000}"/>
    <cellStyle name="Įprastas 4 2 4 17" xfId="4044" xr:uid="{00000000-0005-0000-0000-000038220000}"/>
    <cellStyle name="Įprastas 4 2 4 17 2" xfId="11856" xr:uid="{00000000-0005-0000-0000-000039220000}"/>
    <cellStyle name="Įprastas 4 2 4 17 3" xfId="20630" xr:uid="{00000000-0005-0000-0000-00003A220000}"/>
    <cellStyle name="Įprastas 4 2 4 18" xfId="8706" xr:uid="{00000000-0005-0000-0000-00003B220000}"/>
    <cellStyle name="Įprastas 4 2 4 19" xfId="17149" xr:uid="{00000000-0005-0000-0000-00003C220000}"/>
    <cellStyle name="Įprastas 4 2 4 2" xfId="2809" xr:uid="{00000000-0005-0000-0000-00003D220000}"/>
    <cellStyle name="Įprastas 4 2 4 2 10" xfId="3742" xr:uid="{00000000-0005-0000-0000-00003E220000}"/>
    <cellStyle name="Įprastas 4 2 4 2 10 2" xfId="11857" xr:uid="{00000000-0005-0000-0000-00003F220000}"/>
    <cellStyle name="Įprastas 4 2 4 2 10 3" xfId="20631" xr:uid="{00000000-0005-0000-0000-000040220000}"/>
    <cellStyle name="Įprastas 4 2 4 2 11" xfId="3744" xr:uid="{00000000-0005-0000-0000-000041220000}"/>
    <cellStyle name="Įprastas 4 2 4 2 11 2" xfId="11858" xr:uid="{00000000-0005-0000-0000-000042220000}"/>
    <cellStyle name="Įprastas 4 2 4 2 11 3" xfId="20632" xr:uid="{00000000-0005-0000-0000-000043220000}"/>
    <cellStyle name="Įprastas 4 2 4 2 12" xfId="3746" xr:uid="{00000000-0005-0000-0000-000044220000}"/>
    <cellStyle name="Įprastas 4 2 4 2 12 2" xfId="11859" xr:uid="{00000000-0005-0000-0000-000045220000}"/>
    <cellStyle name="Įprastas 4 2 4 2 12 3" xfId="20633" xr:uid="{00000000-0005-0000-0000-000046220000}"/>
    <cellStyle name="Įprastas 4 2 4 2 13" xfId="3748" xr:uid="{00000000-0005-0000-0000-000047220000}"/>
    <cellStyle name="Įprastas 4 2 4 2 13 2" xfId="11860" xr:uid="{00000000-0005-0000-0000-000048220000}"/>
    <cellStyle name="Įprastas 4 2 4 2 13 3" xfId="20634" xr:uid="{00000000-0005-0000-0000-000049220000}"/>
    <cellStyle name="Įprastas 4 2 4 2 14" xfId="3750" xr:uid="{00000000-0005-0000-0000-00004A220000}"/>
    <cellStyle name="Įprastas 4 2 4 2 14 2" xfId="11861" xr:uid="{00000000-0005-0000-0000-00004B220000}"/>
    <cellStyle name="Įprastas 4 2 4 2 14 3" xfId="20635" xr:uid="{00000000-0005-0000-0000-00004C220000}"/>
    <cellStyle name="Įprastas 4 2 4 2 15" xfId="4045" xr:uid="{00000000-0005-0000-0000-00004D220000}"/>
    <cellStyle name="Įprastas 4 2 4 2 15 2" xfId="11862" xr:uid="{00000000-0005-0000-0000-00004E220000}"/>
    <cellStyle name="Įprastas 4 2 4 2 15 3" xfId="20636" xr:uid="{00000000-0005-0000-0000-00004F220000}"/>
    <cellStyle name="Įprastas 4 2 4 2 16" xfId="4046" xr:uid="{00000000-0005-0000-0000-000050220000}"/>
    <cellStyle name="Įprastas 4 2 4 2 16 2" xfId="11863" xr:uid="{00000000-0005-0000-0000-000051220000}"/>
    <cellStyle name="Įprastas 4 2 4 2 16 3" xfId="20637" xr:uid="{00000000-0005-0000-0000-000052220000}"/>
    <cellStyle name="Įprastas 4 2 4 2 17" xfId="8913" xr:uid="{00000000-0005-0000-0000-000053220000}"/>
    <cellStyle name="Įprastas 4 2 4 2 18" xfId="17351" xr:uid="{00000000-0005-0000-0000-000054220000}"/>
    <cellStyle name="Įprastas 4 2 4 2 2" xfId="4047" xr:uid="{00000000-0005-0000-0000-000055220000}"/>
    <cellStyle name="Įprastas 4 2 4 2 2 2" xfId="11864" xr:uid="{00000000-0005-0000-0000-000056220000}"/>
    <cellStyle name="Įprastas 4 2 4 2 2 3" xfId="17901" xr:uid="{00000000-0005-0000-0000-000057220000}"/>
    <cellStyle name="Įprastas 4 2 4 2 3" xfId="4048" xr:uid="{00000000-0005-0000-0000-000058220000}"/>
    <cellStyle name="Įprastas 4 2 4 2 3 2" xfId="11865" xr:uid="{00000000-0005-0000-0000-000059220000}"/>
    <cellStyle name="Įprastas 4 2 4 2 3 3" xfId="20638" xr:uid="{00000000-0005-0000-0000-00005A220000}"/>
    <cellStyle name="Įprastas 4 2 4 2 4" xfId="4049" xr:uid="{00000000-0005-0000-0000-00005B220000}"/>
    <cellStyle name="Įprastas 4 2 4 2 4 2" xfId="11866" xr:uid="{00000000-0005-0000-0000-00005C220000}"/>
    <cellStyle name="Įprastas 4 2 4 2 4 3" xfId="20639" xr:uid="{00000000-0005-0000-0000-00005D220000}"/>
    <cellStyle name="Įprastas 4 2 4 2 5" xfId="4050" xr:uid="{00000000-0005-0000-0000-00005E220000}"/>
    <cellStyle name="Įprastas 4 2 4 2 5 2" xfId="11867" xr:uid="{00000000-0005-0000-0000-00005F220000}"/>
    <cellStyle name="Įprastas 4 2 4 2 5 3" xfId="20640" xr:uid="{00000000-0005-0000-0000-000060220000}"/>
    <cellStyle name="Įprastas 4 2 4 2 6" xfId="4051" xr:uid="{00000000-0005-0000-0000-000061220000}"/>
    <cellStyle name="Įprastas 4 2 4 2 6 2" xfId="11868" xr:uid="{00000000-0005-0000-0000-000062220000}"/>
    <cellStyle name="Įprastas 4 2 4 2 6 3" xfId="20641" xr:uid="{00000000-0005-0000-0000-000063220000}"/>
    <cellStyle name="Įprastas 4 2 4 2 7" xfId="4052" xr:uid="{00000000-0005-0000-0000-000064220000}"/>
    <cellStyle name="Įprastas 4 2 4 2 7 2" xfId="11869" xr:uid="{00000000-0005-0000-0000-000065220000}"/>
    <cellStyle name="Įprastas 4 2 4 2 7 3" xfId="20642" xr:uid="{00000000-0005-0000-0000-000066220000}"/>
    <cellStyle name="Įprastas 4 2 4 2 8" xfId="4053" xr:uid="{00000000-0005-0000-0000-000067220000}"/>
    <cellStyle name="Įprastas 4 2 4 2 8 2" xfId="11870" xr:uid="{00000000-0005-0000-0000-000068220000}"/>
    <cellStyle name="Įprastas 4 2 4 2 8 3" xfId="20643" xr:uid="{00000000-0005-0000-0000-000069220000}"/>
    <cellStyle name="Įprastas 4 2 4 2 9" xfId="4054" xr:uid="{00000000-0005-0000-0000-00006A220000}"/>
    <cellStyle name="Įprastas 4 2 4 2 9 2" xfId="11871" xr:uid="{00000000-0005-0000-0000-00006B220000}"/>
    <cellStyle name="Įprastas 4 2 4 2 9 3" xfId="20644" xr:uid="{00000000-0005-0000-0000-00006C220000}"/>
    <cellStyle name="Įprastas 4 2 4 3" xfId="2815" xr:uid="{00000000-0005-0000-0000-00006D220000}"/>
    <cellStyle name="Įprastas 4 2 4 3 2" xfId="11872" xr:uid="{00000000-0005-0000-0000-00006E220000}"/>
    <cellStyle name="Įprastas 4 2 4 3 3" xfId="17680" xr:uid="{00000000-0005-0000-0000-00006F220000}"/>
    <cellStyle name="Įprastas 4 2 4 4" xfId="2821" xr:uid="{00000000-0005-0000-0000-000070220000}"/>
    <cellStyle name="Įprastas 4 2 4 4 2" xfId="11873" xr:uid="{00000000-0005-0000-0000-000071220000}"/>
    <cellStyle name="Įprastas 4 2 4 4 3" xfId="20645" xr:uid="{00000000-0005-0000-0000-000072220000}"/>
    <cellStyle name="Įprastas 4 2 4 5" xfId="2825" xr:uid="{00000000-0005-0000-0000-000073220000}"/>
    <cellStyle name="Įprastas 4 2 4 5 2" xfId="11874" xr:uid="{00000000-0005-0000-0000-000074220000}"/>
    <cellStyle name="Įprastas 4 2 4 5 3" xfId="20646" xr:uid="{00000000-0005-0000-0000-000075220000}"/>
    <cellStyle name="Įprastas 4 2 4 6" xfId="2828" xr:uid="{00000000-0005-0000-0000-000076220000}"/>
    <cellStyle name="Įprastas 4 2 4 6 2" xfId="11875" xr:uid="{00000000-0005-0000-0000-000077220000}"/>
    <cellStyle name="Įprastas 4 2 4 6 3" xfId="20647" xr:uid="{00000000-0005-0000-0000-000078220000}"/>
    <cellStyle name="Įprastas 4 2 4 7" xfId="2830" xr:uid="{00000000-0005-0000-0000-000079220000}"/>
    <cellStyle name="Įprastas 4 2 4 7 2" xfId="11876" xr:uid="{00000000-0005-0000-0000-00007A220000}"/>
    <cellStyle name="Įprastas 4 2 4 7 3" xfId="20648" xr:uid="{00000000-0005-0000-0000-00007B220000}"/>
    <cellStyle name="Įprastas 4 2 4 8" xfId="2832" xr:uid="{00000000-0005-0000-0000-00007C220000}"/>
    <cellStyle name="Įprastas 4 2 4 8 2" xfId="11877" xr:uid="{00000000-0005-0000-0000-00007D220000}"/>
    <cellStyle name="Įprastas 4 2 4 8 3" xfId="20649" xr:uid="{00000000-0005-0000-0000-00007E220000}"/>
    <cellStyle name="Įprastas 4 2 4 9" xfId="4055" xr:uid="{00000000-0005-0000-0000-00007F220000}"/>
    <cellStyle name="Įprastas 4 2 4 9 2" xfId="11878" xr:uid="{00000000-0005-0000-0000-000080220000}"/>
    <cellStyle name="Įprastas 4 2 4 9 3" xfId="20650" xr:uid="{00000000-0005-0000-0000-000081220000}"/>
    <cellStyle name="Įprastas 4 2 5" xfId="4056" xr:uid="{00000000-0005-0000-0000-000082220000}"/>
    <cellStyle name="Įprastas 4 2 5 10" xfId="2841" xr:uid="{00000000-0005-0000-0000-000083220000}"/>
    <cellStyle name="Įprastas 4 2 5 10 2" xfId="11879" xr:uid="{00000000-0005-0000-0000-000084220000}"/>
    <cellStyle name="Įprastas 4 2 5 10 3" xfId="20651" xr:uid="{00000000-0005-0000-0000-000085220000}"/>
    <cellStyle name="Įprastas 4 2 5 11" xfId="2843" xr:uid="{00000000-0005-0000-0000-000086220000}"/>
    <cellStyle name="Įprastas 4 2 5 11 2" xfId="11880" xr:uid="{00000000-0005-0000-0000-000087220000}"/>
    <cellStyle name="Įprastas 4 2 5 11 3" xfId="20652" xr:uid="{00000000-0005-0000-0000-000088220000}"/>
    <cellStyle name="Įprastas 4 2 5 12" xfId="4057" xr:uid="{00000000-0005-0000-0000-000089220000}"/>
    <cellStyle name="Įprastas 4 2 5 12 2" xfId="11881" xr:uid="{00000000-0005-0000-0000-00008A220000}"/>
    <cellStyle name="Įprastas 4 2 5 12 3" xfId="20653" xr:uid="{00000000-0005-0000-0000-00008B220000}"/>
    <cellStyle name="Įprastas 4 2 5 13" xfId="4058" xr:uid="{00000000-0005-0000-0000-00008C220000}"/>
    <cellStyle name="Įprastas 4 2 5 13 2" xfId="11882" xr:uid="{00000000-0005-0000-0000-00008D220000}"/>
    <cellStyle name="Įprastas 4 2 5 13 3" xfId="20654" xr:uid="{00000000-0005-0000-0000-00008E220000}"/>
    <cellStyle name="Įprastas 4 2 5 14" xfId="4059" xr:uid="{00000000-0005-0000-0000-00008F220000}"/>
    <cellStyle name="Įprastas 4 2 5 14 2" xfId="11883" xr:uid="{00000000-0005-0000-0000-000090220000}"/>
    <cellStyle name="Įprastas 4 2 5 14 3" xfId="20655" xr:uid="{00000000-0005-0000-0000-000091220000}"/>
    <cellStyle name="Įprastas 4 2 5 15" xfId="4060" xr:uid="{00000000-0005-0000-0000-000092220000}"/>
    <cellStyle name="Įprastas 4 2 5 15 2" xfId="11884" xr:uid="{00000000-0005-0000-0000-000093220000}"/>
    <cellStyle name="Įprastas 4 2 5 15 3" xfId="20656" xr:uid="{00000000-0005-0000-0000-000094220000}"/>
    <cellStyle name="Įprastas 4 2 5 16" xfId="4061" xr:uid="{00000000-0005-0000-0000-000095220000}"/>
    <cellStyle name="Įprastas 4 2 5 16 2" xfId="11885" xr:uid="{00000000-0005-0000-0000-000096220000}"/>
    <cellStyle name="Įprastas 4 2 5 16 3" xfId="20657" xr:uid="{00000000-0005-0000-0000-000097220000}"/>
    <cellStyle name="Įprastas 4 2 5 17" xfId="8816" xr:uid="{00000000-0005-0000-0000-000098220000}"/>
    <cellStyle name="Įprastas 4 2 5 18" xfId="17254" xr:uid="{00000000-0005-0000-0000-000099220000}"/>
    <cellStyle name="Įprastas 4 2 5 2" xfId="2847" xr:uid="{00000000-0005-0000-0000-00009A220000}"/>
    <cellStyle name="Įprastas 4 2 5 2 2" xfId="11886" xr:uid="{00000000-0005-0000-0000-00009B220000}"/>
    <cellStyle name="Įprastas 4 2 5 2 3" xfId="17902" xr:uid="{00000000-0005-0000-0000-00009C220000}"/>
    <cellStyle name="Įprastas 4 2 5 3" xfId="2732" xr:uid="{00000000-0005-0000-0000-00009D220000}"/>
    <cellStyle name="Įprastas 4 2 5 3 2" xfId="11887" xr:uid="{00000000-0005-0000-0000-00009E220000}"/>
    <cellStyle name="Įprastas 4 2 5 3 3" xfId="20658" xr:uid="{00000000-0005-0000-0000-00009F220000}"/>
    <cellStyle name="Įprastas 4 2 5 4" xfId="2736" xr:uid="{00000000-0005-0000-0000-0000A0220000}"/>
    <cellStyle name="Įprastas 4 2 5 4 2" xfId="11888" xr:uid="{00000000-0005-0000-0000-0000A1220000}"/>
    <cellStyle name="Įprastas 4 2 5 4 3" xfId="20659" xr:uid="{00000000-0005-0000-0000-0000A2220000}"/>
    <cellStyle name="Įprastas 4 2 5 5" xfId="2740" xr:uid="{00000000-0005-0000-0000-0000A3220000}"/>
    <cellStyle name="Įprastas 4 2 5 5 2" xfId="11889" xr:uid="{00000000-0005-0000-0000-0000A4220000}"/>
    <cellStyle name="Įprastas 4 2 5 5 3" xfId="20660" xr:uid="{00000000-0005-0000-0000-0000A5220000}"/>
    <cellStyle name="Įprastas 4 2 5 6" xfId="2744" xr:uid="{00000000-0005-0000-0000-0000A6220000}"/>
    <cellStyle name="Įprastas 4 2 5 6 2" xfId="11890" xr:uid="{00000000-0005-0000-0000-0000A7220000}"/>
    <cellStyle name="Įprastas 4 2 5 6 3" xfId="20661" xr:uid="{00000000-0005-0000-0000-0000A8220000}"/>
    <cellStyle name="Įprastas 4 2 5 7" xfId="2748" xr:uid="{00000000-0005-0000-0000-0000A9220000}"/>
    <cellStyle name="Įprastas 4 2 5 7 2" xfId="11891" xr:uid="{00000000-0005-0000-0000-0000AA220000}"/>
    <cellStyle name="Įprastas 4 2 5 7 3" xfId="20662" xr:uid="{00000000-0005-0000-0000-0000AB220000}"/>
    <cellStyle name="Įprastas 4 2 5 8" xfId="2752" xr:uid="{00000000-0005-0000-0000-0000AC220000}"/>
    <cellStyle name="Įprastas 4 2 5 8 2" xfId="11892" xr:uid="{00000000-0005-0000-0000-0000AD220000}"/>
    <cellStyle name="Įprastas 4 2 5 8 3" xfId="20663" xr:uid="{00000000-0005-0000-0000-0000AE220000}"/>
    <cellStyle name="Įprastas 4 2 5 9" xfId="2757" xr:uid="{00000000-0005-0000-0000-0000AF220000}"/>
    <cellStyle name="Įprastas 4 2 5 9 2" xfId="11893" xr:uid="{00000000-0005-0000-0000-0000B0220000}"/>
    <cellStyle name="Įprastas 4 2 5 9 3" xfId="20664" xr:uid="{00000000-0005-0000-0000-0000B1220000}"/>
    <cellStyle name="Įprastas 4 2 6" xfId="4063" xr:uid="{00000000-0005-0000-0000-0000B2220000}"/>
    <cellStyle name="Įprastas 4 2 6 10" xfId="2854" xr:uid="{00000000-0005-0000-0000-0000B3220000}"/>
    <cellStyle name="Įprastas 4 2 6 10 2" xfId="11894" xr:uid="{00000000-0005-0000-0000-0000B4220000}"/>
    <cellStyle name="Įprastas 4 2 6 10 3" xfId="20665" xr:uid="{00000000-0005-0000-0000-0000B5220000}"/>
    <cellStyle name="Įprastas 4 2 6 11" xfId="2856" xr:uid="{00000000-0005-0000-0000-0000B6220000}"/>
    <cellStyle name="Įprastas 4 2 6 11 2" xfId="11895" xr:uid="{00000000-0005-0000-0000-0000B7220000}"/>
    <cellStyle name="Įprastas 4 2 6 11 3" xfId="20666" xr:uid="{00000000-0005-0000-0000-0000B8220000}"/>
    <cellStyle name="Įprastas 4 2 6 12" xfId="4064" xr:uid="{00000000-0005-0000-0000-0000B9220000}"/>
    <cellStyle name="Įprastas 4 2 6 12 2" xfId="11896" xr:uid="{00000000-0005-0000-0000-0000BA220000}"/>
    <cellStyle name="Įprastas 4 2 6 12 3" xfId="20667" xr:uid="{00000000-0005-0000-0000-0000BB220000}"/>
    <cellStyle name="Įprastas 4 2 6 13" xfId="4065" xr:uid="{00000000-0005-0000-0000-0000BC220000}"/>
    <cellStyle name="Įprastas 4 2 6 13 2" xfId="11897" xr:uid="{00000000-0005-0000-0000-0000BD220000}"/>
    <cellStyle name="Įprastas 4 2 6 13 3" xfId="20668" xr:uid="{00000000-0005-0000-0000-0000BE220000}"/>
    <cellStyle name="Įprastas 4 2 6 14" xfId="4066" xr:uid="{00000000-0005-0000-0000-0000BF220000}"/>
    <cellStyle name="Įprastas 4 2 6 14 2" xfId="11898" xr:uid="{00000000-0005-0000-0000-0000C0220000}"/>
    <cellStyle name="Įprastas 4 2 6 14 3" xfId="20669" xr:uid="{00000000-0005-0000-0000-0000C1220000}"/>
    <cellStyle name="Įprastas 4 2 6 15" xfId="4067" xr:uid="{00000000-0005-0000-0000-0000C2220000}"/>
    <cellStyle name="Įprastas 4 2 6 15 2" xfId="11899" xr:uid="{00000000-0005-0000-0000-0000C3220000}"/>
    <cellStyle name="Įprastas 4 2 6 15 3" xfId="20670" xr:uid="{00000000-0005-0000-0000-0000C4220000}"/>
    <cellStyle name="Įprastas 4 2 6 16" xfId="4068" xr:uid="{00000000-0005-0000-0000-0000C5220000}"/>
    <cellStyle name="Įprastas 4 2 6 16 2" xfId="11900" xr:uid="{00000000-0005-0000-0000-0000C6220000}"/>
    <cellStyle name="Įprastas 4 2 6 16 3" xfId="20671" xr:uid="{00000000-0005-0000-0000-0000C7220000}"/>
    <cellStyle name="Įprastas 4 2 6 17" xfId="9019" xr:uid="{00000000-0005-0000-0000-0000C8220000}"/>
    <cellStyle name="Įprastas 4 2 6 18" xfId="17456" xr:uid="{00000000-0005-0000-0000-0000C9220000}"/>
    <cellStyle name="Įprastas 4 2 6 2" xfId="2861" xr:uid="{00000000-0005-0000-0000-0000CA220000}"/>
    <cellStyle name="Įprastas 4 2 6 2 2" xfId="11901" xr:uid="{00000000-0005-0000-0000-0000CB220000}"/>
    <cellStyle name="Įprastas 4 2 6 2 3" xfId="17903" xr:uid="{00000000-0005-0000-0000-0000CC220000}"/>
    <cellStyle name="Įprastas 4 2 6 3" xfId="2864" xr:uid="{00000000-0005-0000-0000-0000CD220000}"/>
    <cellStyle name="Įprastas 4 2 6 3 2" xfId="11902" xr:uid="{00000000-0005-0000-0000-0000CE220000}"/>
    <cellStyle name="Įprastas 4 2 6 3 3" xfId="20672" xr:uid="{00000000-0005-0000-0000-0000CF220000}"/>
    <cellStyle name="Įprastas 4 2 6 4" xfId="2867" xr:uid="{00000000-0005-0000-0000-0000D0220000}"/>
    <cellStyle name="Įprastas 4 2 6 4 2" xfId="11903" xr:uid="{00000000-0005-0000-0000-0000D1220000}"/>
    <cellStyle name="Įprastas 4 2 6 4 3" xfId="20673" xr:uid="{00000000-0005-0000-0000-0000D2220000}"/>
    <cellStyle name="Įprastas 4 2 6 5" xfId="2870" xr:uid="{00000000-0005-0000-0000-0000D3220000}"/>
    <cellStyle name="Įprastas 4 2 6 5 2" xfId="11904" xr:uid="{00000000-0005-0000-0000-0000D4220000}"/>
    <cellStyle name="Įprastas 4 2 6 5 3" xfId="20674" xr:uid="{00000000-0005-0000-0000-0000D5220000}"/>
    <cellStyle name="Įprastas 4 2 6 6" xfId="2873" xr:uid="{00000000-0005-0000-0000-0000D6220000}"/>
    <cellStyle name="Įprastas 4 2 6 6 2" xfId="11905" xr:uid="{00000000-0005-0000-0000-0000D7220000}"/>
    <cellStyle name="Įprastas 4 2 6 6 3" xfId="20675" xr:uid="{00000000-0005-0000-0000-0000D8220000}"/>
    <cellStyle name="Įprastas 4 2 6 7" xfId="2877" xr:uid="{00000000-0005-0000-0000-0000D9220000}"/>
    <cellStyle name="Įprastas 4 2 6 7 2" xfId="11906" xr:uid="{00000000-0005-0000-0000-0000DA220000}"/>
    <cellStyle name="Įprastas 4 2 6 7 3" xfId="20676" xr:uid="{00000000-0005-0000-0000-0000DB220000}"/>
    <cellStyle name="Įprastas 4 2 6 8" xfId="2881" xr:uid="{00000000-0005-0000-0000-0000DC220000}"/>
    <cellStyle name="Įprastas 4 2 6 8 2" xfId="11907" xr:uid="{00000000-0005-0000-0000-0000DD220000}"/>
    <cellStyle name="Įprastas 4 2 6 8 3" xfId="20677" xr:uid="{00000000-0005-0000-0000-0000DE220000}"/>
    <cellStyle name="Įprastas 4 2 6 9" xfId="3280" xr:uid="{00000000-0005-0000-0000-0000DF220000}"/>
    <cellStyle name="Įprastas 4 2 6 9 2" xfId="11908" xr:uid="{00000000-0005-0000-0000-0000E0220000}"/>
    <cellStyle name="Įprastas 4 2 6 9 3" xfId="20678" xr:uid="{00000000-0005-0000-0000-0000E1220000}"/>
    <cellStyle name="Įprastas 4 2 7" xfId="4070" xr:uid="{00000000-0005-0000-0000-0000E2220000}"/>
    <cellStyle name="Įprastas 4 2 7 2" xfId="11909" xr:uid="{00000000-0005-0000-0000-0000E3220000}"/>
    <cellStyle name="Įprastas 4 2 7 3" xfId="17583" xr:uid="{00000000-0005-0000-0000-0000E4220000}"/>
    <cellStyle name="Įprastas 4 2 8" xfId="4072" xr:uid="{00000000-0005-0000-0000-0000E5220000}"/>
    <cellStyle name="Įprastas 4 2 8 2" xfId="11910" xr:uid="{00000000-0005-0000-0000-0000E6220000}"/>
    <cellStyle name="Įprastas 4 2 8 3" xfId="20679" xr:uid="{00000000-0005-0000-0000-0000E7220000}"/>
    <cellStyle name="Įprastas 4 2 9" xfId="4074" xr:uid="{00000000-0005-0000-0000-0000E8220000}"/>
    <cellStyle name="Įprastas 4 2 9 2" xfId="11911" xr:uid="{00000000-0005-0000-0000-0000E9220000}"/>
    <cellStyle name="Įprastas 4 2 9 3" xfId="20680" xr:uid="{00000000-0005-0000-0000-0000EA220000}"/>
    <cellStyle name="Įprastas 4 20" xfId="3519" xr:uid="{00000000-0005-0000-0000-0000EB220000}"/>
    <cellStyle name="Įprastas 4 20 2" xfId="11912" xr:uid="{00000000-0005-0000-0000-0000EC220000}"/>
    <cellStyle name="Įprastas 4 20 3" xfId="20681" xr:uid="{00000000-0005-0000-0000-0000ED220000}"/>
    <cellStyle name="Įprastas 4 21" xfId="3533" xr:uid="{00000000-0005-0000-0000-0000EE220000}"/>
    <cellStyle name="Įprastas 4 21 2" xfId="11913" xr:uid="{00000000-0005-0000-0000-0000EF220000}"/>
    <cellStyle name="Įprastas 4 21 3" xfId="20682" xr:uid="{00000000-0005-0000-0000-0000F0220000}"/>
    <cellStyle name="Įprastas 4 22" xfId="3537" xr:uid="{00000000-0005-0000-0000-0000F1220000}"/>
    <cellStyle name="Įprastas 4 22 2" xfId="11914" xr:uid="{00000000-0005-0000-0000-0000F2220000}"/>
    <cellStyle name="Įprastas 4 22 3" xfId="20683" xr:uid="{00000000-0005-0000-0000-0000F3220000}"/>
    <cellStyle name="Įprastas 4 23" xfId="3541" xr:uid="{00000000-0005-0000-0000-0000F4220000}"/>
    <cellStyle name="Įprastas 4 24" xfId="8589" xr:uid="{00000000-0005-0000-0000-0000F5220000}"/>
    <cellStyle name="Įprastas 4 25" xfId="17045" xr:uid="{00000000-0005-0000-0000-0000F6220000}"/>
    <cellStyle name="Įprastas 4 3" xfId="4075" xr:uid="{00000000-0005-0000-0000-0000F7220000}"/>
    <cellStyle name="Įprastas 4 3 10" xfId="2358" xr:uid="{00000000-0005-0000-0000-0000F8220000}"/>
    <cellStyle name="Įprastas 4 3 10 2" xfId="11915" xr:uid="{00000000-0005-0000-0000-0000F9220000}"/>
    <cellStyle name="Įprastas 4 3 10 3" xfId="20684" xr:uid="{00000000-0005-0000-0000-0000FA220000}"/>
    <cellStyle name="Įprastas 4 3 11" xfId="2360" xr:uid="{00000000-0005-0000-0000-0000FB220000}"/>
    <cellStyle name="Įprastas 4 3 11 2" xfId="11916" xr:uid="{00000000-0005-0000-0000-0000FC220000}"/>
    <cellStyle name="Įprastas 4 3 11 3" xfId="20685" xr:uid="{00000000-0005-0000-0000-0000FD220000}"/>
    <cellStyle name="Įprastas 4 3 12" xfId="2364" xr:uid="{00000000-0005-0000-0000-0000FE220000}"/>
    <cellStyle name="Įprastas 4 3 12 2" xfId="11917" xr:uid="{00000000-0005-0000-0000-0000FF220000}"/>
    <cellStyle name="Įprastas 4 3 12 3" xfId="20686" xr:uid="{00000000-0005-0000-0000-000000230000}"/>
    <cellStyle name="Įprastas 4 3 13" xfId="2368" xr:uid="{00000000-0005-0000-0000-000001230000}"/>
    <cellStyle name="Įprastas 4 3 13 2" xfId="11918" xr:uid="{00000000-0005-0000-0000-000002230000}"/>
    <cellStyle name="Įprastas 4 3 13 3" xfId="20687" xr:uid="{00000000-0005-0000-0000-000003230000}"/>
    <cellStyle name="Įprastas 4 3 14" xfId="2372" xr:uid="{00000000-0005-0000-0000-000004230000}"/>
    <cellStyle name="Įprastas 4 3 14 2" xfId="11919" xr:uid="{00000000-0005-0000-0000-000005230000}"/>
    <cellStyle name="Įprastas 4 3 14 3" xfId="20688" xr:uid="{00000000-0005-0000-0000-000006230000}"/>
    <cellStyle name="Įprastas 4 3 15" xfId="4078" xr:uid="{00000000-0005-0000-0000-000007230000}"/>
    <cellStyle name="Įprastas 4 3 15 2" xfId="11920" xr:uid="{00000000-0005-0000-0000-000008230000}"/>
    <cellStyle name="Įprastas 4 3 15 3" xfId="20689" xr:uid="{00000000-0005-0000-0000-000009230000}"/>
    <cellStyle name="Įprastas 4 3 16" xfId="4081" xr:uid="{00000000-0005-0000-0000-00000A230000}"/>
    <cellStyle name="Įprastas 4 3 16 2" xfId="11921" xr:uid="{00000000-0005-0000-0000-00000B230000}"/>
    <cellStyle name="Įprastas 4 3 16 3" xfId="20690" xr:uid="{00000000-0005-0000-0000-00000C230000}"/>
    <cellStyle name="Įprastas 4 3 17" xfId="4084" xr:uid="{00000000-0005-0000-0000-00000D230000}"/>
    <cellStyle name="Įprastas 4 3 17 2" xfId="11922" xr:uid="{00000000-0005-0000-0000-00000E230000}"/>
    <cellStyle name="Įprastas 4 3 17 3" xfId="20691" xr:uid="{00000000-0005-0000-0000-00000F230000}"/>
    <cellStyle name="Įprastas 4 3 18" xfId="4086" xr:uid="{00000000-0005-0000-0000-000010230000}"/>
    <cellStyle name="Įprastas 4 3 18 2" xfId="11923" xr:uid="{00000000-0005-0000-0000-000011230000}"/>
    <cellStyle name="Įprastas 4 3 18 3" xfId="20692" xr:uid="{00000000-0005-0000-0000-000012230000}"/>
    <cellStyle name="Įprastas 4 3 19" xfId="4088" xr:uid="{00000000-0005-0000-0000-000013230000}"/>
    <cellStyle name="Įprastas 4 3 19 2" xfId="11924" xr:uid="{00000000-0005-0000-0000-000014230000}"/>
    <cellStyle name="Įprastas 4 3 19 3" xfId="20693" xr:uid="{00000000-0005-0000-0000-000015230000}"/>
    <cellStyle name="Įprastas 4 3 2" xfId="3490" xr:uid="{00000000-0005-0000-0000-000016230000}"/>
    <cellStyle name="Įprastas 4 3 2 10" xfId="4089" xr:uid="{00000000-0005-0000-0000-000017230000}"/>
    <cellStyle name="Įprastas 4 3 2 10 2" xfId="11925" xr:uid="{00000000-0005-0000-0000-000018230000}"/>
    <cellStyle name="Įprastas 4 3 2 10 3" xfId="20694" xr:uid="{00000000-0005-0000-0000-000019230000}"/>
    <cellStyle name="Įprastas 4 3 2 11" xfId="4090" xr:uid="{00000000-0005-0000-0000-00001A230000}"/>
    <cellStyle name="Įprastas 4 3 2 11 2" xfId="11926" xr:uid="{00000000-0005-0000-0000-00001B230000}"/>
    <cellStyle name="Įprastas 4 3 2 11 3" xfId="20695" xr:uid="{00000000-0005-0000-0000-00001C230000}"/>
    <cellStyle name="Įprastas 4 3 2 12" xfId="4091" xr:uid="{00000000-0005-0000-0000-00001D230000}"/>
    <cellStyle name="Įprastas 4 3 2 12 2" xfId="11927" xr:uid="{00000000-0005-0000-0000-00001E230000}"/>
    <cellStyle name="Įprastas 4 3 2 12 3" xfId="20696" xr:uid="{00000000-0005-0000-0000-00001F230000}"/>
    <cellStyle name="Įprastas 4 3 2 13" xfId="4092" xr:uid="{00000000-0005-0000-0000-000020230000}"/>
    <cellStyle name="Įprastas 4 3 2 13 2" xfId="11928" xr:uid="{00000000-0005-0000-0000-000021230000}"/>
    <cellStyle name="Įprastas 4 3 2 13 3" xfId="20697" xr:uid="{00000000-0005-0000-0000-000022230000}"/>
    <cellStyle name="Įprastas 4 3 2 14" xfId="4093" xr:uid="{00000000-0005-0000-0000-000023230000}"/>
    <cellStyle name="Įprastas 4 3 2 14 2" xfId="11929" xr:uid="{00000000-0005-0000-0000-000024230000}"/>
    <cellStyle name="Įprastas 4 3 2 14 3" xfId="20698" xr:uid="{00000000-0005-0000-0000-000025230000}"/>
    <cellStyle name="Įprastas 4 3 2 15" xfId="4094" xr:uid="{00000000-0005-0000-0000-000026230000}"/>
    <cellStyle name="Įprastas 4 3 2 15 2" xfId="11930" xr:uid="{00000000-0005-0000-0000-000027230000}"/>
    <cellStyle name="Įprastas 4 3 2 15 3" xfId="20699" xr:uid="{00000000-0005-0000-0000-000028230000}"/>
    <cellStyle name="Įprastas 4 3 2 16" xfId="4096" xr:uid="{00000000-0005-0000-0000-000029230000}"/>
    <cellStyle name="Įprastas 4 3 2 16 2" xfId="11931" xr:uid="{00000000-0005-0000-0000-00002A230000}"/>
    <cellStyle name="Įprastas 4 3 2 16 3" xfId="20700" xr:uid="{00000000-0005-0000-0000-00002B230000}"/>
    <cellStyle name="Įprastas 4 3 2 17" xfId="3975" xr:uid="{00000000-0005-0000-0000-00002C230000}"/>
    <cellStyle name="Įprastas 4 3 2 17 2" xfId="11932" xr:uid="{00000000-0005-0000-0000-00002D230000}"/>
    <cellStyle name="Įprastas 4 3 2 17 3" xfId="20701" xr:uid="{00000000-0005-0000-0000-00002E230000}"/>
    <cellStyle name="Įprastas 4 3 2 18" xfId="3977" xr:uid="{00000000-0005-0000-0000-00002F230000}"/>
    <cellStyle name="Įprastas 4 3 2 18 2" xfId="11933" xr:uid="{00000000-0005-0000-0000-000030230000}"/>
    <cellStyle name="Įprastas 4 3 2 18 3" xfId="20702" xr:uid="{00000000-0005-0000-0000-000031230000}"/>
    <cellStyle name="Įprastas 4 3 2 19" xfId="3979" xr:uid="{00000000-0005-0000-0000-000032230000}"/>
    <cellStyle name="Įprastas 4 3 2 19 2" xfId="11934" xr:uid="{00000000-0005-0000-0000-000033230000}"/>
    <cellStyle name="Įprastas 4 3 2 19 3" xfId="20703" xr:uid="{00000000-0005-0000-0000-000034230000}"/>
    <cellStyle name="Įprastas 4 3 2 2" xfId="4098" xr:uid="{00000000-0005-0000-0000-000035230000}"/>
    <cellStyle name="Įprastas 4 3 2 2 10" xfId="4099" xr:uid="{00000000-0005-0000-0000-000036230000}"/>
    <cellStyle name="Įprastas 4 3 2 2 10 2" xfId="11935" xr:uid="{00000000-0005-0000-0000-000037230000}"/>
    <cellStyle name="Įprastas 4 3 2 2 10 3" xfId="20704" xr:uid="{00000000-0005-0000-0000-000038230000}"/>
    <cellStyle name="Įprastas 4 3 2 2 11" xfId="4100" xr:uid="{00000000-0005-0000-0000-000039230000}"/>
    <cellStyle name="Įprastas 4 3 2 2 11 2" xfId="11936" xr:uid="{00000000-0005-0000-0000-00003A230000}"/>
    <cellStyle name="Įprastas 4 3 2 2 11 3" xfId="20705" xr:uid="{00000000-0005-0000-0000-00003B230000}"/>
    <cellStyle name="Įprastas 4 3 2 2 12" xfId="4101" xr:uid="{00000000-0005-0000-0000-00003C230000}"/>
    <cellStyle name="Įprastas 4 3 2 2 12 2" xfId="11937" xr:uid="{00000000-0005-0000-0000-00003D230000}"/>
    <cellStyle name="Įprastas 4 3 2 2 12 3" xfId="20706" xr:uid="{00000000-0005-0000-0000-00003E230000}"/>
    <cellStyle name="Įprastas 4 3 2 2 13" xfId="4102" xr:uid="{00000000-0005-0000-0000-00003F230000}"/>
    <cellStyle name="Įprastas 4 3 2 2 13 2" xfId="11938" xr:uid="{00000000-0005-0000-0000-000040230000}"/>
    <cellStyle name="Įprastas 4 3 2 2 13 3" xfId="20707" xr:uid="{00000000-0005-0000-0000-000041230000}"/>
    <cellStyle name="Įprastas 4 3 2 2 14" xfId="4103" xr:uid="{00000000-0005-0000-0000-000042230000}"/>
    <cellStyle name="Įprastas 4 3 2 2 14 2" xfId="11939" xr:uid="{00000000-0005-0000-0000-000043230000}"/>
    <cellStyle name="Įprastas 4 3 2 2 14 3" xfId="20708" xr:uid="{00000000-0005-0000-0000-000044230000}"/>
    <cellStyle name="Įprastas 4 3 2 2 15" xfId="4104" xr:uid="{00000000-0005-0000-0000-000045230000}"/>
    <cellStyle name="Įprastas 4 3 2 2 15 2" xfId="11940" xr:uid="{00000000-0005-0000-0000-000046230000}"/>
    <cellStyle name="Įprastas 4 3 2 2 15 3" xfId="20709" xr:uid="{00000000-0005-0000-0000-000047230000}"/>
    <cellStyle name="Įprastas 4 3 2 2 16" xfId="4105" xr:uid="{00000000-0005-0000-0000-000048230000}"/>
    <cellStyle name="Įprastas 4 3 2 2 16 2" xfId="11941" xr:uid="{00000000-0005-0000-0000-000049230000}"/>
    <cellStyle name="Įprastas 4 3 2 2 16 3" xfId="20710" xr:uid="{00000000-0005-0000-0000-00004A230000}"/>
    <cellStyle name="Įprastas 4 3 2 2 17" xfId="4106" xr:uid="{00000000-0005-0000-0000-00004B230000}"/>
    <cellStyle name="Įprastas 4 3 2 2 17 2" xfId="11942" xr:uid="{00000000-0005-0000-0000-00004C230000}"/>
    <cellStyle name="Įprastas 4 3 2 2 17 3" xfId="20711" xr:uid="{00000000-0005-0000-0000-00004D230000}"/>
    <cellStyle name="Įprastas 4 3 2 2 18" xfId="8763" xr:uid="{00000000-0005-0000-0000-00004E230000}"/>
    <cellStyle name="Įprastas 4 3 2 2 19" xfId="17206" xr:uid="{00000000-0005-0000-0000-00004F230000}"/>
    <cellStyle name="Įprastas 4 3 2 2 2" xfId="4107" xr:uid="{00000000-0005-0000-0000-000050230000}"/>
    <cellStyle name="Įprastas 4 3 2 2 2 10" xfId="4108" xr:uid="{00000000-0005-0000-0000-000051230000}"/>
    <cellStyle name="Įprastas 4 3 2 2 2 10 2" xfId="11943" xr:uid="{00000000-0005-0000-0000-000052230000}"/>
    <cellStyle name="Įprastas 4 3 2 2 2 10 3" xfId="20712" xr:uid="{00000000-0005-0000-0000-000053230000}"/>
    <cellStyle name="Įprastas 4 3 2 2 2 11" xfId="4109" xr:uid="{00000000-0005-0000-0000-000054230000}"/>
    <cellStyle name="Įprastas 4 3 2 2 2 11 2" xfId="11944" xr:uid="{00000000-0005-0000-0000-000055230000}"/>
    <cellStyle name="Įprastas 4 3 2 2 2 11 3" xfId="20713" xr:uid="{00000000-0005-0000-0000-000056230000}"/>
    <cellStyle name="Įprastas 4 3 2 2 2 12" xfId="4110" xr:uid="{00000000-0005-0000-0000-000057230000}"/>
    <cellStyle name="Įprastas 4 3 2 2 2 12 2" xfId="11945" xr:uid="{00000000-0005-0000-0000-000058230000}"/>
    <cellStyle name="Įprastas 4 3 2 2 2 12 3" xfId="20714" xr:uid="{00000000-0005-0000-0000-000059230000}"/>
    <cellStyle name="Įprastas 4 3 2 2 2 13" xfId="4111" xr:uid="{00000000-0005-0000-0000-00005A230000}"/>
    <cellStyle name="Įprastas 4 3 2 2 2 13 2" xfId="11946" xr:uid="{00000000-0005-0000-0000-00005B230000}"/>
    <cellStyle name="Įprastas 4 3 2 2 2 13 3" xfId="20715" xr:uid="{00000000-0005-0000-0000-00005C230000}"/>
    <cellStyle name="Įprastas 4 3 2 2 2 14" xfId="4112" xr:uid="{00000000-0005-0000-0000-00005D230000}"/>
    <cellStyle name="Įprastas 4 3 2 2 2 14 2" xfId="11947" xr:uid="{00000000-0005-0000-0000-00005E230000}"/>
    <cellStyle name="Įprastas 4 3 2 2 2 14 3" xfId="20716" xr:uid="{00000000-0005-0000-0000-00005F230000}"/>
    <cellStyle name="Įprastas 4 3 2 2 2 15" xfId="4113" xr:uid="{00000000-0005-0000-0000-000060230000}"/>
    <cellStyle name="Įprastas 4 3 2 2 2 15 2" xfId="11948" xr:uid="{00000000-0005-0000-0000-000061230000}"/>
    <cellStyle name="Įprastas 4 3 2 2 2 15 3" xfId="20717" xr:uid="{00000000-0005-0000-0000-000062230000}"/>
    <cellStyle name="Įprastas 4 3 2 2 2 16" xfId="4114" xr:uid="{00000000-0005-0000-0000-000063230000}"/>
    <cellStyle name="Įprastas 4 3 2 2 2 16 2" xfId="11949" xr:uid="{00000000-0005-0000-0000-000064230000}"/>
    <cellStyle name="Įprastas 4 3 2 2 2 16 3" xfId="20718" xr:uid="{00000000-0005-0000-0000-000065230000}"/>
    <cellStyle name="Įprastas 4 3 2 2 2 17" xfId="8970" xr:uid="{00000000-0005-0000-0000-000066230000}"/>
    <cellStyle name="Įprastas 4 3 2 2 2 18" xfId="17408" xr:uid="{00000000-0005-0000-0000-000067230000}"/>
    <cellStyle name="Įprastas 4 3 2 2 2 2" xfId="127" xr:uid="{00000000-0005-0000-0000-000068230000}"/>
    <cellStyle name="Įprastas 4 3 2 2 2 2 2" xfId="11950" xr:uid="{00000000-0005-0000-0000-000069230000}"/>
    <cellStyle name="Įprastas 4 3 2 2 2 2 3" xfId="17904" xr:uid="{00000000-0005-0000-0000-00006A230000}"/>
    <cellStyle name="Įprastas 4 3 2 2 2 3" xfId="132" xr:uid="{00000000-0005-0000-0000-00006B230000}"/>
    <cellStyle name="Įprastas 4 3 2 2 2 3 2" xfId="11951" xr:uid="{00000000-0005-0000-0000-00006C230000}"/>
    <cellStyle name="Įprastas 4 3 2 2 2 3 3" xfId="20719" xr:uid="{00000000-0005-0000-0000-00006D230000}"/>
    <cellStyle name="Įprastas 4 3 2 2 2 4" xfId="139" xr:uid="{00000000-0005-0000-0000-00006E230000}"/>
    <cellStyle name="Įprastas 4 3 2 2 2 4 2" xfId="11952" xr:uid="{00000000-0005-0000-0000-00006F230000}"/>
    <cellStyle name="Įprastas 4 3 2 2 2 4 3" xfId="20720" xr:uid="{00000000-0005-0000-0000-000070230000}"/>
    <cellStyle name="Įprastas 4 3 2 2 2 5" xfId="462" xr:uid="{00000000-0005-0000-0000-000071230000}"/>
    <cellStyle name="Įprastas 4 3 2 2 2 5 2" xfId="11953" xr:uid="{00000000-0005-0000-0000-000072230000}"/>
    <cellStyle name="Įprastas 4 3 2 2 2 5 3" xfId="20721" xr:uid="{00000000-0005-0000-0000-000073230000}"/>
    <cellStyle name="Įprastas 4 3 2 2 2 6" xfId="464" xr:uid="{00000000-0005-0000-0000-000074230000}"/>
    <cellStyle name="Įprastas 4 3 2 2 2 6 2" xfId="11954" xr:uid="{00000000-0005-0000-0000-000075230000}"/>
    <cellStyle name="Įprastas 4 3 2 2 2 6 3" xfId="20722" xr:uid="{00000000-0005-0000-0000-000076230000}"/>
    <cellStyle name="Įprastas 4 3 2 2 2 7" xfId="466" xr:uid="{00000000-0005-0000-0000-000077230000}"/>
    <cellStyle name="Įprastas 4 3 2 2 2 7 2" xfId="11955" xr:uid="{00000000-0005-0000-0000-000078230000}"/>
    <cellStyle name="Įprastas 4 3 2 2 2 7 3" xfId="20723" xr:uid="{00000000-0005-0000-0000-000079230000}"/>
    <cellStyle name="Įprastas 4 3 2 2 2 8" xfId="468" xr:uid="{00000000-0005-0000-0000-00007A230000}"/>
    <cellStyle name="Įprastas 4 3 2 2 2 8 2" xfId="11956" xr:uid="{00000000-0005-0000-0000-00007B230000}"/>
    <cellStyle name="Įprastas 4 3 2 2 2 8 3" xfId="20724" xr:uid="{00000000-0005-0000-0000-00007C230000}"/>
    <cellStyle name="Įprastas 4 3 2 2 2 9" xfId="470" xr:uid="{00000000-0005-0000-0000-00007D230000}"/>
    <cellStyle name="Įprastas 4 3 2 2 2 9 2" xfId="11957" xr:uid="{00000000-0005-0000-0000-00007E230000}"/>
    <cellStyle name="Įprastas 4 3 2 2 2 9 3" xfId="20725" xr:uid="{00000000-0005-0000-0000-00007F230000}"/>
    <cellStyle name="Įprastas 4 3 2 2 3" xfId="4115" xr:uid="{00000000-0005-0000-0000-000080230000}"/>
    <cellStyle name="Įprastas 4 3 2 2 3 2" xfId="11958" xr:uid="{00000000-0005-0000-0000-000081230000}"/>
    <cellStyle name="Įprastas 4 3 2 2 3 3" xfId="17737" xr:uid="{00000000-0005-0000-0000-000082230000}"/>
    <cellStyle name="Įprastas 4 3 2 2 4" xfId="4116" xr:uid="{00000000-0005-0000-0000-000083230000}"/>
    <cellStyle name="Įprastas 4 3 2 2 4 2" xfId="11959" xr:uid="{00000000-0005-0000-0000-000084230000}"/>
    <cellStyle name="Įprastas 4 3 2 2 4 3" xfId="20726" xr:uid="{00000000-0005-0000-0000-000085230000}"/>
    <cellStyle name="Įprastas 4 3 2 2 5" xfId="300" xr:uid="{00000000-0005-0000-0000-000086230000}"/>
    <cellStyle name="Įprastas 4 3 2 2 5 2" xfId="11960" xr:uid="{00000000-0005-0000-0000-000087230000}"/>
    <cellStyle name="Įprastas 4 3 2 2 5 3" xfId="20727" xr:uid="{00000000-0005-0000-0000-000088230000}"/>
    <cellStyle name="Įprastas 4 3 2 2 6" xfId="306" xr:uid="{00000000-0005-0000-0000-000089230000}"/>
    <cellStyle name="Įprastas 4 3 2 2 6 2" xfId="11961" xr:uid="{00000000-0005-0000-0000-00008A230000}"/>
    <cellStyle name="Įprastas 4 3 2 2 6 3" xfId="20728" xr:uid="{00000000-0005-0000-0000-00008B230000}"/>
    <cellStyle name="Įprastas 4 3 2 2 7" xfId="313" xr:uid="{00000000-0005-0000-0000-00008C230000}"/>
    <cellStyle name="Įprastas 4 3 2 2 7 2" xfId="11962" xr:uid="{00000000-0005-0000-0000-00008D230000}"/>
    <cellStyle name="Įprastas 4 3 2 2 7 3" xfId="20729" xr:uid="{00000000-0005-0000-0000-00008E230000}"/>
    <cellStyle name="Įprastas 4 3 2 2 8" xfId="318" xr:uid="{00000000-0005-0000-0000-00008F230000}"/>
    <cellStyle name="Įprastas 4 3 2 2 8 2" xfId="11963" xr:uid="{00000000-0005-0000-0000-000090230000}"/>
    <cellStyle name="Įprastas 4 3 2 2 8 3" xfId="20730" xr:uid="{00000000-0005-0000-0000-000091230000}"/>
    <cellStyle name="Įprastas 4 3 2 2 9" xfId="323" xr:uid="{00000000-0005-0000-0000-000092230000}"/>
    <cellStyle name="Įprastas 4 3 2 2 9 2" xfId="11964" xr:uid="{00000000-0005-0000-0000-000093230000}"/>
    <cellStyle name="Įprastas 4 3 2 2 9 3" xfId="20731" xr:uid="{00000000-0005-0000-0000-000094230000}"/>
    <cellStyle name="Įprastas 4 3 2 20" xfId="4095" xr:uid="{00000000-0005-0000-0000-000095230000}"/>
    <cellStyle name="Įprastas 4 3 2 21" xfId="8660" xr:uid="{00000000-0005-0000-0000-000096230000}"/>
    <cellStyle name="Įprastas 4 3 2 22" xfId="17109" xr:uid="{00000000-0005-0000-0000-000097230000}"/>
    <cellStyle name="Įprastas 4 3 2 3" xfId="4118" xr:uid="{00000000-0005-0000-0000-000098230000}"/>
    <cellStyle name="Įprastas 4 3 2 3 10" xfId="1426" xr:uid="{00000000-0005-0000-0000-000099230000}"/>
    <cellStyle name="Įprastas 4 3 2 3 10 2" xfId="11965" xr:uid="{00000000-0005-0000-0000-00009A230000}"/>
    <cellStyle name="Įprastas 4 3 2 3 10 3" xfId="20732" xr:uid="{00000000-0005-0000-0000-00009B230000}"/>
    <cellStyle name="Įprastas 4 3 2 3 11" xfId="1428" xr:uid="{00000000-0005-0000-0000-00009C230000}"/>
    <cellStyle name="Įprastas 4 3 2 3 11 2" xfId="11966" xr:uid="{00000000-0005-0000-0000-00009D230000}"/>
    <cellStyle name="Įprastas 4 3 2 3 11 3" xfId="20733" xr:uid="{00000000-0005-0000-0000-00009E230000}"/>
    <cellStyle name="Įprastas 4 3 2 3 12" xfId="1430" xr:uid="{00000000-0005-0000-0000-00009F230000}"/>
    <cellStyle name="Įprastas 4 3 2 3 12 2" xfId="11967" xr:uid="{00000000-0005-0000-0000-0000A0230000}"/>
    <cellStyle name="Įprastas 4 3 2 3 12 3" xfId="20734" xr:uid="{00000000-0005-0000-0000-0000A1230000}"/>
    <cellStyle name="Įprastas 4 3 2 3 13" xfId="1432" xr:uid="{00000000-0005-0000-0000-0000A2230000}"/>
    <cellStyle name="Įprastas 4 3 2 3 13 2" xfId="11968" xr:uid="{00000000-0005-0000-0000-0000A3230000}"/>
    <cellStyle name="Įprastas 4 3 2 3 13 3" xfId="20735" xr:uid="{00000000-0005-0000-0000-0000A4230000}"/>
    <cellStyle name="Įprastas 4 3 2 3 14" xfId="1605" xr:uid="{00000000-0005-0000-0000-0000A5230000}"/>
    <cellStyle name="Įprastas 4 3 2 3 14 2" xfId="11969" xr:uid="{00000000-0005-0000-0000-0000A6230000}"/>
    <cellStyle name="Įprastas 4 3 2 3 14 3" xfId="20736" xr:uid="{00000000-0005-0000-0000-0000A7230000}"/>
    <cellStyle name="Įprastas 4 3 2 3 15" xfId="1634" xr:uid="{00000000-0005-0000-0000-0000A8230000}"/>
    <cellStyle name="Įprastas 4 3 2 3 15 2" xfId="11970" xr:uid="{00000000-0005-0000-0000-0000A9230000}"/>
    <cellStyle name="Įprastas 4 3 2 3 15 3" xfId="20737" xr:uid="{00000000-0005-0000-0000-0000AA230000}"/>
    <cellStyle name="Įprastas 4 3 2 3 16" xfId="1636" xr:uid="{00000000-0005-0000-0000-0000AB230000}"/>
    <cellStyle name="Įprastas 4 3 2 3 16 2" xfId="11971" xr:uid="{00000000-0005-0000-0000-0000AC230000}"/>
    <cellStyle name="Įprastas 4 3 2 3 16 3" xfId="20738" xr:uid="{00000000-0005-0000-0000-0000AD230000}"/>
    <cellStyle name="Įprastas 4 3 2 3 17" xfId="8873" xr:uid="{00000000-0005-0000-0000-0000AE230000}"/>
    <cellStyle name="Įprastas 4 3 2 3 18" xfId="17311" xr:uid="{00000000-0005-0000-0000-0000AF230000}"/>
    <cellStyle name="Įprastas 4 3 2 3 2" xfId="4119" xr:uid="{00000000-0005-0000-0000-0000B0230000}"/>
    <cellStyle name="Įprastas 4 3 2 3 2 2" xfId="11972" xr:uid="{00000000-0005-0000-0000-0000B1230000}"/>
    <cellStyle name="Įprastas 4 3 2 3 2 3" xfId="17905" xr:uid="{00000000-0005-0000-0000-0000B2230000}"/>
    <cellStyle name="Įprastas 4 3 2 3 3" xfId="4120" xr:uid="{00000000-0005-0000-0000-0000B3230000}"/>
    <cellStyle name="Įprastas 4 3 2 3 3 2" xfId="11973" xr:uid="{00000000-0005-0000-0000-0000B4230000}"/>
    <cellStyle name="Įprastas 4 3 2 3 3 3" xfId="20739" xr:uid="{00000000-0005-0000-0000-0000B5230000}"/>
    <cellStyle name="Įprastas 4 3 2 3 4" xfId="4121" xr:uid="{00000000-0005-0000-0000-0000B6230000}"/>
    <cellStyle name="Įprastas 4 3 2 3 4 2" xfId="11974" xr:uid="{00000000-0005-0000-0000-0000B7230000}"/>
    <cellStyle name="Įprastas 4 3 2 3 4 3" xfId="20740" xr:uid="{00000000-0005-0000-0000-0000B8230000}"/>
    <cellStyle name="Įprastas 4 3 2 3 5" xfId="4122" xr:uid="{00000000-0005-0000-0000-0000B9230000}"/>
    <cellStyle name="Įprastas 4 3 2 3 5 2" xfId="11975" xr:uid="{00000000-0005-0000-0000-0000BA230000}"/>
    <cellStyle name="Įprastas 4 3 2 3 5 3" xfId="20741" xr:uid="{00000000-0005-0000-0000-0000BB230000}"/>
    <cellStyle name="Įprastas 4 3 2 3 6" xfId="4123" xr:uid="{00000000-0005-0000-0000-0000BC230000}"/>
    <cellStyle name="Įprastas 4 3 2 3 6 2" xfId="11976" xr:uid="{00000000-0005-0000-0000-0000BD230000}"/>
    <cellStyle name="Įprastas 4 3 2 3 6 3" xfId="20742" xr:uid="{00000000-0005-0000-0000-0000BE230000}"/>
    <cellStyle name="Įprastas 4 3 2 3 7" xfId="4124" xr:uid="{00000000-0005-0000-0000-0000BF230000}"/>
    <cellStyle name="Įprastas 4 3 2 3 7 2" xfId="11977" xr:uid="{00000000-0005-0000-0000-0000C0230000}"/>
    <cellStyle name="Įprastas 4 3 2 3 7 3" xfId="20743" xr:uid="{00000000-0005-0000-0000-0000C1230000}"/>
    <cellStyle name="Įprastas 4 3 2 3 8" xfId="4125" xr:uid="{00000000-0005-0000-0000-0000C2230000}"/>
    <cellStyle name="Įprastas 4 3 2 3 8 2" xfId="11978" xr:uid="{00000000-0005-0000-0000-0000C3230000}"/>
    <cellStyle name="Įprastas 4 3 2 3 8 3" xfId="20744" xr:uid="{00000000-0005-0000-0000-0000C4230000}"/>
    <cellStyle name="Įprastas 4 3 2 3 9" xfId="2629" xr:uid="{00000000-0005-0000-0000-0000C5230000}"/>
    <cellStyle name="Įprastas 4 3 2 3 9 2" xfId="11979" xr:uid="{00000000-0005-0000-0000-0000C6230000}"/>
    <cellStyle name="Įprastas 4 3 2 3 9 3" xfId="20745" xr:uid="{00000000-0005-0000-0000-0000C7230000}"/>
    <cellStyle name="Įprastas 4 3 2 4" xfId="4127" xr:uid="{00000000-0005-0000-0000-0000C8230000}"/>
    <cellStyle name="Įprastas 4 3 2 4 10" xfId="1599" xr:uid="{00000000-0005-0000-0000-0000C9230000}"/>
    <cellStyle name="Įprastas 4 3 2 4 10 2" xfId="11980" xr:uid="{00000000-0005-0000-0000-0000CA230000}"/>
    <cellStyle name="Įprastas 4 3 2 4 10 3" xfId="20746" xr:uid="{00000000-0005-0000-0000-0000CB230000}"/>
    <cellStyle name="Įprastas 4 3 2 4 11" xfId="1602" xr:uid="{00000000-0005-0000-0000-0000CC230000}"/>
    <cellStyle name="Įprastas 4 3 2 4 11 2" xfId="11981" xr:uid="{00000000-0005-0000-0000-0000CD230000}"/>
    <cellStyle name="Įprastas 4 3 2 4 11 3" xfId="20747" xr:uid="{00000000-0005-0000-0000-0000CE230000}"/>
    <cellStyle name="Įprastas 4 3 2 4 12" xfId="4128" xr:uid="{00000000-0005-0000-0000-0000CF230000}"/>
    <cellStyle name="Įprastas 4 3 2 4 12 2" xfId="11982" xr:uid="{00000000-0005-0000-0000-0000D0230000}"/>
    <cellStyle name="Įprastas 4 3 2 4 12 3" xfId="20748" xr:uid="{00000000-0005-0000-0000-0000D1230000}"/>
    <cellStyle name="Įprastas 4 3 2 4 13" xfId="4129" xr:uid="{00000000-0005-0000-0000-0000D2230000}"/>
    <cellStyle name="Įprastas 4 3 2 4 13 2" xfId="11983" xr:uid="{00000000-0005-0000-0000-0000D3230000}"/>
    <cellStyle name="Įprastas 4 3 2 4 13 3" xfId="20749" xr:uid="{00000000-0005-0000-0000-0000D4230000}"/>
    <cellStyle name="Įprastas 4 3 2 4 14" xfId="4130" xr:uid="{00000000-0005-0000-0000-0000D5230000}"/>
    <cellStyle name="Įprastas 4 3 2 4 14 2" xfId="11984" xr:uid="{00000000-0005-0000-0000-0000D6230000}"/>
    <cellStyle name="Įprastas 4 3 2 4 14 3" xfId="20750" xr:uid="{00000000-0005-0000-0000-0000D7230000}"/>
    <cellStyle name="Įprastas 4 3 2 4 15" xfId="4131" xr:uid="{00000000-0005-0000-0000-0000D8230000}"/>
    <cellStyle name="Įprastas 4 3 2 4 15 2" xfId="11985" xr:uid="{00000000-0005-0000-0000-0000D9230000}"/>
    <cellStyle name="Įprastas 4 3 2 4 15 3" xfId="20751" xr:uid="{00000000-0005-0000-0000-0000DA230000}"/>
    <cellStyle name="Įprastas 4 3 2 4 16" xfId="4132" xr:uid="{00000000-0005-0000-0000-0000DB230000}"/>
    <cellStyle name="Įprastas 4 3 2 4 16 2" xfId="11986" xr:uid="{00000000-0005-0000-0000-0000DC230000}"/>
    <cellStyle name="Įprastas 4 3 2 4 16 3" xfId="20752" xr:uid="{00000000-0005-0000-0000-0000DD230000}"/>
    <cellStyle name="Įprastas 4 3 2 4 17" xfId="9076" xr:uid="{00000000-0005-0000-0000-0000DE230000}"/>
    <cellStyle name="Įprastas 4 3 2 4 18" xfId="17513" xr:uid="{00000000-0005-0000-0000-0000DF230000}"/>
    <cellStyle name="Įprastas 4 3 2 4 2" xfId="750" xr:uid="{00000000-0005-0000-0000-0000E0230000}"/>
    <cellStyle name="Įprastas 4 3 2 4 2 2" xfId="11987" xr:uid="{00000000-0005-0000-0000-0000E1230000}"/>
    <cellStyle name="Įprastas 4 3 2 4 2 3" xfId="17906" xr:uid="{00000000-0005-0000-0000-0000E2230000}"/>
    <cellStyle name="Įprastas 4 3 2 4 3" xfId="752" xr:uid="{00000000-0005-0000-0000-0000E3230000}"/>
    <cellStyle name="Įprastas 4 3 2 4 3 2" xfId="11988" xr:uid="{00000000-0005-0000-0000-0000E4230000}"/>
    <cellStyle name="Įprastas 4 3 2 4 3 3" xfId="20753" xr:uid="{00000000-0005-0000-0000-0000E5230000}"/>
    <cellStyle name="Įprastas 4 3 2 4 4" xfId="754" xr:uid="{00000000-0005-0000-0000-0000E6230000}"/>
    <cellStyle name="Įprastas 4 3 2 4 4 2" xfId="11989" xr:uid="{00000000-0005-0000-0000-0000E7230000}"/>
    <cellStyle name="Įprastas 4 3 2 4 4 3" xfId="20754" xr:uid="{00000000-0005-0000-0000-0000E8230000}"/>
    <cellStyle name="Įprastas 4 3 2 4 5" xfId="756" xr:uid="{00000000-0005-0000-0000-0000E9230000}"/>
    <cellStyle name="Įprastas 4 3 2 4 5 2" xfId="11990" xr:uid="{00000000-0005-0000-0000-0000EA230000}"/>
    <cellStyle name="Įprastas 4 3 2 4 5 3" xfId="20755" xr:uid="{00000000-0005-0000-0000-0000EB230000}"/>
    <cellStyle name="Įprastas 4 3 2 4 6" xfId="758" xr:uid="{00000000-0005-0000-0000-0000EC230000}"/>
    <cellStyle name="Įprastas 4 3 2 4 6 2" xfId="11991" xr:uid="{00000000-0005-0000-0000-0000ED230000}"/>
    <cellStyle name="Įprastas 4 3 2 4 6 3" xfId="20756" xr:uid="{00000000-0005-0000-0000-0000EE230000}"/>
    <cellStyle name="Įprastas 4 3 2 4 7" xfId="760" xr:uid="{00000000-0005-0000-0000-0000EF230000}"/>
    <cellStyle name="Įprastas 4 3 2 4 7 2" xfId="11992" xr:uid="{00000000-0005-0000-0000-0000F0230000}"/>
    <cellStyle name="Įprastas 4 3 2 4 7 3" xfId="20757" xr:uid="{00000000-0005-0000-0000-0000F1230000}"/>
    <cellStyle name="Įprastas 4 3 2 4 8" xfId="762" xr:uid="{00000000-0005-0000-0000-0000F2230000}"/>
    <cellStyle name="Įprastas 4 3 2 4 8 2" xfId="11993" xr:uid="{00000000-0005-0000-0000-0000F3230000}"/>
    <cellStyle name="Įprastas 4 3 2 4 8 3" xfId="20758" xr:uid="{00000000-0005-0000-0000-0000F4230000}"/>
    <cellStyle name="Įprastas 4 3 2 4 9" xfId="4133" xr:uid="{00000000-0005-0000-0000-0000F5230000}"/>
    <cellStyle name="Įprastas 4 3 2 4 9 2" xfId="11994" xr:uid="{00000000-0005-0000-0000-0000F6230000}"/>
    <cellStyle name="Įprastas 4 3 2 4 9 3" xfId="20759" xr:uid="{00000000-0005-0000-0000-0000F7230000}"/>
    <cellStyle name="Įprastas 4 3 2 5" xfId="4134" xr:uid="{00000000-0005-0000-0000-0000F8230000}"/>
    <cellStyle name="Įprastas 4 3 2 5 2" xfId="11995" xr:uid="{00000000-0005-0000-0000-0000F9230000}"/>
    <cellStyle name="Įprastas 4 3 2 5 3" xfId="17640" xr:uid="{00000000-0005-0000-0000-0000FA230000}"/>
    <cellStyle name="Įprastas 4 3 2 6" xfId="4135" xr:uid="{00000000-0005-0000-0000-0000FB230000}"/>
    <cellStyle name="Įprastas 4 3 2 6 2" xfId="11996" xr:uid="{00000000-0005-0000-0000-0000FC230000}"/>
    <cellStyle name="Įprastas 4 3 2 6 3" xfId="20760" xr:uid="{00000000-0005-0000-0000-0000FD230000}"/>
    <cellStyle name="Įprastas 4 3 2 7" xfId="4136" xr:uid="{00000000-0005-0000-0000-0000FE230000}"/>
    <cellStyle name="Įprastas 4 3 2 7 2" xfId="11997" xr:uid="{00000000-0005-0000-0000-0000FF230000}"/>
    <cellStyle name="Įprastas 4 3 2 7 3" xfId="20761" xr:uid="{00000000-0005-0000-0000-000000240000}"/>
    <cellStyle name="Įprastas 4 3 2 8" xfId="4137" xr:uid="{00000000-0005-0000-0000-000001240000}"/>
    <cellStyle name="Įprastas 4 3 2 8 2" xfId="11998" xr:uid="{00000000-0005-0000-0000-000002240000}"/>
    <cellStyle name="Įprastas 4 3 2 8 3" xfId="20762" xr:uid="{00000000-0005-0000-0000-000003240000}"/>
    <cellStyle name="Įprastas 4 3 2 9" xfId="961" xr:uid="{00000000-0005-0000-0000-000004240000}"/>
    <cellStyle name="Įprastas 4 3 2 9 2" xfId="11999" xr:uid="{00000000-0005-0000-0000-000005240000}"/>
    <cellStyle name="Įprastas 4 3 2 9 3" xfId="20763" xr:uid="{00000000-0005-0000-0000-000006240000}"/>
    <cellStyle name="Įprastas 4 3 20" xfId="4079" xr:uid="{00000000-0005-0000-0000-000007240000}"/>
    <cellStyle name="Įprastas 4 3 20 2" xfId="12000" xr:uid="{00000000-0005-0000-0000-000008240000}"/>
    <cellStyle name="Įprastas 4 3 20 3" xfId="20764" xr:uid="{00000000-0005-0000-0000-000009240000}"/>
    <cellStyle name="Įprastas 4 3 21" xfId="4082" xr:uid="{00000000-0005-0000-0000-00000A240000}"/>
    <cellStyle name="Įprastas 4 3 22" xfId="8615" xr:uid="{00000000-0005-0000-0000-00000B240000}"/>
    <cellStyle name="Įprastas 4 3 23" xfId="17066" xr:uid="{00000000-0005-0000-0000-00000C240000}"/>
    <cellStyle name="Įprastas 4 3 3" xfId="4140" xr:uid="{00000000-0005-0000-0000-00000D240000}"/>
    <cellStyle name="Įprastas 4 3 3 10" xfId="2926" xr:uid="{00000000-0005-0000-0000-00000E240000}"/>
    <cellStyle name="Įprastas 4 3 3 10 2" xfId="12001" xr:uid="{00000000-0005-0000-0000-00000F240000}"/>
    <cellStyle name="Įprastas 4 3 3 10 3" xfId="20765" xr:uid="{00000000-0005-0000-0000-000010240000}"/>
    <cellStyle name="Įprastas 4 3 3 11" xfId="2929" xr:uid="{00000000-0005-0000-0000-000011240000}"/>
    <cellStyle name="Įprastas 4 3 3 11 2" xfId="12002" xr:uid="{00000000-0005-0000-0000-000012240000}"/>
    <cellStyle name="Įprastas 4 3 3 11 3" xfId="20766" xr:uid="{00000000-0005-0000-0000-000013240000}"/>
    <cellStyle name="Įprastas 4 3 3 12" xfId="2932" xr:uid="{00000000-0005-0000-0000-000014240000}"/>
    <cellStyle name="Įprastas 4 3 3 12 2" xfId="12003" xr:uid="{00000000-0005-0000-0000-000015240000}"/>
    <cellStyle name="Įprastas 4 3 3 12 3" xfId="20767" xr:uid="{00000000-0005-0000-0000-000016240000}"/>
    <cellStyle name="Įprastas 4 3 3 13" xfId="3986" xr:uid="{00000000-0005-0000-0000-000017240000}"/>
    <cellStyle name="Įprastas 4 3 3 13 2" xfId="12004" xr:uid="{00000000-0005-0000-0000-000018240000}"/>
    <cellStyle name="Įprastas 4 3 3 13 3" xfId="20768" xr:uid="{00000000-0005-0000-0000-000019240000}"/>
    <cellStyle name="Įprastas 4 3 3 14" xfId="3988" xr:uid="{00000000-0005-0000-0000-00001A240000}"/>
    <cellStyle name="Įprastas 4 3 3 14 2" xfId="12005" xr:uid="{00000000-0005-0000-0000-00001B240000}"/>
    <cellStyle name="Įprastas 4 3 3 14 3" xfId="20769" xr:uid="{00000000-0005-0000-0000-00001C240000}"/>
    <cellStyle name="Įprastas 4 3 3 15" xfId="3990" xr:uid="{00000000-0005-0000-0000-00001D240000}"/>
    <cellStyle name="Įprastas 4 3 3 15 2" xfId="12006" xr:uid="{00000000-0005-0000-0000-00001E240000}"/>
    <cellStyle name="Įprastas 4 3 3 15 3" xfId="20770" xr:uid="{00000000-0005-0000-0000-00001F240000}"/>
    <cellStyle name="Įprastas 4 3 3 16" xfId="3992" xr:uid="{00000000-0005-0000-0000-000020240000}"/>
    <cellStyle name="Įprastas 4 3 3 16 2" xfId="12007" xr:uid="{00000000-0005-0000-0000-000021240000}"/>
    <cellStyle name="Įprastas 4 3 3 16 3" xfId="20771" xr:uid="{00000000-0005-0000-0000-000022240000}"/>
    <cellStyle name="Įprastas 4 3 3 17" xfId="3994" xr:uid="{00000000-0005-0000-0000-000023240000}"/>
    <cellStyle name="Įprastas 4 3 3 17 2" xfId="12008" xr:uid="{00000000-0005-0000-0000-000024240000}"/>
    <cellStyle name="Įprastas 4 3 3 17 3" xfId="20772" xr:uid="{00000000-0005-0000-0000-000025240000}"/>
    <cellStyle name="Įprastas 4 3 3 18" xfId="8720" xr:uid="{00000000-0005-0000-0000-000026240000}"/>
    <cellStyle name="Įprastas 4 3 3 19" xfId="17163" xr:uid="{00000000-0005-0000-0000-000027240000}"/>
    <cellStyle name="Įprastas 4 3 3 2" xfId="2774" xr:uid="{00000000-0005-0000-0000-000028240000}"/>
    <cellStyle name="Įprastas 4 3 3 2 10" xfId="3710" xr:uid="{00000000-0005-0000-0000-000029240000}"/>
    <cellStyle name="Įprastas 4 3 3 2 10 2" xfId="12009" xr:uid="{00000000-0005-0000-0000-00002A240000}"/>
    <cellStyle name="Įprastas 4 3 3 2 10 3" xfId="20773" xr:uid="{00000000-0005-0000-0000-00002B240000}"/>
    <cellStyle name="Įprastas 4 3 3 2 11" xfId="3712" xr:uid="{00000000-0005-0000-0000-00002C240000}"/>
    <cellStyle name="Įprastas 4 3 3 2 11 2" xfId="12010" xr:uid="{00000000-0005-0000-0000-00002D240000}"/>
    <cellStyle name="Įprastas 4 3 3 2 11 3" xfId="20774" xr:uid="{00000000-0005-0000-0000-00002E240000}"/>
    <cellStyle name="Įprastas 4 3 3 2 12" xfId="3714" xr:uid="{00000000-0005-0000-0000-00002F240000}"/>
    <cellStyle name="Įprastas 4 3 3 2 12 2" xfId="12011" xr:uid="{00000000-0005-0000-0000-000030240000}"/>
    <cellStyle name="Įprastas 4 3 3 2 12 3" xfId="20775" xr:uid="{00000000-0005-0000-0000-000031240000}"/>
    <cellStyle name="Įprastas 4 3 3 2 13" xfId="3716" xr:uid="{00000000-0005-0000-0000-000032240000}"/>
    <cellStyle name="Įprastas 4 3 3 2 13 2" xfId="12012" xr:uid="{00000000-0005-0000-0000-000033240000}"/>
    <cellStyle name="Įprastas 4 3 3 2 13 3" xfId="20776" xr:uid="{00000000-0005-0000-0000-000034240000}"/>
    <cellStyle name="Įprastas 4 3 3 2 14" xfId="3718" xr:uid="{00000000-0005-0000-0000-000035240000}"/>
    <cellStyle name="Įprastas 4 3 3 2 14 2" xfId="12013" xr:uid="{00000000-0005-0000-0000-000036240000}"/>
    <cellStyle name="Įprastas 4 3 3 2 14 3" xfId="20777" xr:uid="{00000000-0005-0000-0000-000037240000}"/>
    <cellStyle name="Įprastas 4 3 3 2 15" xfId="58" xr:uid="{00000000-0005-0000-0000-000038240000}"/>
    <cellStyle name="Įprastas 4 3 3 2 15 2" xfId="12014" xr:uid="{00000000-0005-0000-0000-000039240000}"/>
    <cellStyle name="Įprastas 4 3 3 2 15 3" xfId="20778" xr:uid="{00000000-0005-0000-0000-00003A240000}"/>
    <cellStyle name="Įprastas 4 3 3 2 16" xfId="3721" xr:uid="{00000000-0005-0000-0000-00003B240000}"/>
    <cellStyle name="Įprastas 4 3 3 2 16 2" xfId="12015" xr:uid="{00000000-0005-0000-0000-00003C240000}"/>
    <cellStyle name="Įprastas 4 3 3 2 16 3" xfId="20779" xr:uid="{00000000-0005-0000-0000-00003D240000}"/>
    <cellStyle name="Įprastas 4 3 3 2 17" xfId="8927" xr:uid="{00000000-0005-0000-0000-00003E240000}"/>
    <cellStyle name="Įprastas 4 3 3 2 18" xfId="17365" xr:uid="{00000000-0005-0000-0000-00003F240000}"/>
    <cellStyle name="Įprastas 4 3 3 2 2" xfId="4142" xr:uid="{00000000-0005-0000-0000-000040240000}"/>
    <cellStyle name="Įprastas 4 3 3 2 2 2" xfId="12016" xr:uid="{00000000-0005-0000-0000-000041240000}"/>
    <cellStyle name="Įprastas 4 3 3 2 2 3" xfId="17907" xr:uid="{00000000-0005-0000-0000-000042240000}"/>
    <cellStyle name="Įprastas 4 3 3 2 3" xfId="4144" xr:uid="{00000000-0005-0000-0000-000043240000}"/>
    <cellStyle name="Įprastas 4 3 3 2 3 2" xfId="12017" xr:uid="{00000000-0005-0000-0000-000044240000}"/>
    <cellStyle name="Įprastas 4 3 3 2 3 3" xfId="20780" xr:uid="{00000000-0005-0000-0000-000045240000}"/>
    <cellStyle name="Įprastas 4 3 3 2 4" xfId="4145" xr:uid="{00000000-0005-0000-0000-000046240000}"/>
    <cellStyle name="Įprastas 4 3 3 2 4 2" xfId="12018" xr:uid="{00000000-0005-0000-0000-000047240000}"/>
    <cellStyle name="Įprastas 4 3 3 2 4 3" xfId="20781" xr:uid="{00000000-0005-0000-0000-000048240000}"/>
    <cellStyle name="Įprastas 4 3 3 2 5" xfId="4146" xr:uid="{00000000-0005-0000-0000-000049240000}"/>
    <cellStyle name="Įprastas 4 3 3 2 5 2" xfId="12019" xr:uid="{00000000-0005-0000-0000-00004A240000}"/>
    <cellStyle name="Įprastas 4 3 3 2 5 3" xfId="20782" xr:uid="{00000000-0005-0000-0000-00004B240000}"/>
    <cellStyle name="Įprastas 4 3 3 2 6" xfId="4147" xr:uid="{00000000-0005-0000-0000-00004C240000}"/>
    <cellStyle name="Įprastas 4 3 3 2 6 2" xfId="12020" xr:uid="{00000000-0005-0000-0000-00004D240000}"/>
    <cellStyle name="Įprastas 4 3 3 2 6 3" xfId="20783" xr:uid="{00000000-0005-0000-0000-00004E240000}"/>
    <cellStyle name="Įprastas 4 3 3 2 7" xfId="4148" xr:uid="{00000000-0005-0000-0000-00004F240000}"/>
    <cellStyle name="Įprastas 4 3 3 2 7 2" xfId="12021" xr:uid="{00000000-0005-0000-0000-000050240000}"/>
    <cellStyle name="Įprastas 4 3 3 2 7 3" xfId="20784" xr:uid="{00000000-0005-0000-0000-000051240000}"/>
    <cellStyle name="Įprastas 4 3 3 2 8" xfId="4149" xr:uid="{00000000-0005-0000-0000-000052240000}"/>
    <cellStyle name="Įprastas 4 3 3 2 8 2" xfId="12022" xr:uid="{00000000-0005-0000-0000-000053240000}"/>
    <cellStyle name="Įprastas 4 3 3 2 8 3" xfId="20785" xr:uid="{00000000-0005-0000-0000-000054240000}"/>
    <cellStyle name="Įprastas 4 3 3 2 9" xfId="4150" xr:uid="{00000000-0005-0000-0000-000055240000}"/>
    <cellStyle name="Įprastas 4 3 3 2 9 2" xfId="12023" xr:uid="{00000000-0005-0000-0000-000056240000}"/>
    <cellStyle name="Įprastas 4 3 3 2 9 3" xfId="20786" xr:uid="{00000000-0005-0000-0000-000057240000}"/>
    <cellStyle name="Įprastas 4 3 3 3" xfId="2778" xr:uid="{00000000-0005-0000-0000-000058240000}"/>
    <cellStyle name="Įprastas 4 3 3 3 2" xfId="12024" xr:uid="{00000000-0005-0000-0000-000059240000}"/>
    <cellStyle name="Įprastas 4 3 3 3 3" xfId="17694" xr:uid="{00000000-0005-0000-0000-00005A240000}"/>
    <cellStyle name="Įprastas 4 3 3 4" xfId="2781" xr:uid="{00000000-0005-0000-0000-00005B240000}"/>
    <cellStyle name="Įprastas 4 3 3 4 2" xfId="12025" xr:uid="{00000000-0005-0000-0000-00005C240000}"/>
    <cellStyle name="Įprastas 4 3 3 4 3" xfId="20787" xr:uid="{00000000-0005-0000-0000-00005D240000}"/>
    <cellStyle name="Įprastas 4 3 3 5" xfId="2954" xr:uid="{00000000-0005-0000-0000-00005E240000}"/>
    <cellStyle name="Įprastas 4 3 3 5 2" xfId="12026" xr:uid="{00000000-0005-0000-0000-00005F240000}"/>
    <cellStyle name="Įprastas 4 3 3 5 3" xfId="20788" xr:uid="{00000000-0005-0000-0000-000060240000}"/>
    <cellStyle name="Įprastas 4 3 3 6" xfId="2956" xr:uid="{00000000-0005-0000-0000-000061240000}"/>
    <cellStyle name="Įprastas 4 3 3 6 2" xfId="12027" xr:uid="{00000000-0005-0000-0000-000062240000}"/>
    <cellStyle name="Įprastas 4 3 3 6 3" xfId="20789" xr:uid="{00000000-0005-0000-0000-000063240000}"/>
    <cellStyle name="Įprastas 4 3 3 7" xfId="2958" xr:uid="{00000000-0005-0000-0000-000064240000}"/>
    <cellStyle name="Įprastas 4 3 3 7 2" xfId="12028" xr:uid="{00000000-0005-0000-0000-000065240000}"/>
    <cellStyle name="Įprastas 4 3 3 7 3" xfId="20790" xr:uid="{00000000-0005-0000-0000-000066240000}"/>
    <cellStyle name="Įprastas 4 3 3 8" xfId="2960" xr:uid="{00000000-0005-0000-0000-000067240000}"/>
    <cellStyle name="Įprastas 4 3 3 8 2" xfId="12029" xr:uid="{00000000-0005-0000-0000-000068240000}"/>
    <cellStyle name="Įprastas 4 3 3 8 3" xfId="20791" xr:uid="{00000000-0005-0000-0000-000069240000}"/>
    <cellStyle name="Įprastas 4 3 3 9" xfId="994" xr:uid="{00000000-0005-0000-0000-00006A240000}"/>
    <cellStyle name="Įprastas 4 3 3 9 2" xfId="12030" xr:uid="{00000000-0005-0000-0000-00006B240000}"/>
    <cellStyle name="Įprastas 4 3 3 9 3" xfId="20792" xr:uid="{00000000-0005-0000-0000-00006C240000}"/>
    <cellStyle name="Įprastas 4 3 4" xfId="4153" xr:uid="{00000000-0005-0000-0000-00006D240000}"/>
    <cellStyle name="Įprastas 4 3 4 10" xfId="2975" xr:uid="{00000000-0005-0000-0000-00006E240000}"/>
    <cellStyle name="Įprastas 4 3 4 10 2" xfId="12031" xr:uid="{00000000-0005-0000-0000-00006F240000}"/>
    <cellStyle name="Įprastas 4 3 4 10 3" xfId="20793" xr:uid="{00000000-0005-0000-0000-000070240000}"/>
    <cellStyle name="Įprastas 4 3 4 11" xfId="2979" xr:uid="{00000000-0005-0000-0000-000071240000}"/>
    <cellStyle name="Įprastas 4 3 4 11 2" xfId="12032" xr:uid="{00000000-0005-0000-0000-000072240000}"/>
    <cellStyle name="Įprastas 4 3 4 11 3" xfId="20794" xr:uid="{00000000-0005-0000-0000-000073240000}"/>
    <cellStyle name="Įprastas 4 3 4 12" xfId="4156" xr:uid="{00000000-0005-0000-0000-000074240000}"/>
    <cellStyle name="Įprastas 4 3 4 12 2" xfId="12033" xr:uid="{00000000-0005-0000-0000-000075240000}"/>
    <cellStyle name="Įprastas 4 3 4 12 3" xfId="20795" xr:uid="{00000000-0005-0000-0000-000076240000}"/>
    <cellStyle name="Įprastas 4 3 4 13" xfId="4159" xr:uid="{00000000-0005-0000-0000-000077240000}"/>
    <cellStyle name="Įprastas 4 3 4 13 2" xfId="12034" xr:uid="{00000000-0005-0000-0000-000078240000}"/>
    <cellStyle name="Įprastas 4 3 4 13 3" xfId="20796" xr:uid="{00000000-0005-0000-0000-000079240000}"/>
    <cellStyle name="Įprastas 4 3 4 14" xfId="1566" xr:uid="{00000000-0005-0000-0000-00007A240000}"/>
    <cellStyle name="Įprastas 4 3 4 14 2" xfId="12035" xr:uid="{00000000-0005-0000-0000-00007B240000}"/>
    <cellStyle name="Įprastas 4 3 4 14 3" xfId="20797" xr:uid="{00000000-0005-0000-0000-00007C240000}"/>
    <cellStyle name="Įprastas 4 3 4 15" xfId="1570" xr:uid="{00000000-0005-0000-0000-00007D240000}"/>
    <cellStyle name="Įprastas 4 3 4 15 2" xfId="12036" xr:uid="{00000000-0005-0000-0000-00007E240000}"/>
    <cellStyle name="Įprastas 4 3 4 15 3" xfId="20798" xr:uid="{00000000-0005-0000-0000-00007F240000}"/>
    <cellStyle name="Įprastas 4 3 4 16" xfId="1574" xr:uid="{00000000-0005-0000-0000-000080240000}"/>
    <cellStyle name="Įprastas 4 3 4 16 2" xfId="12037" xr:uid="{00000000-0005-0000-0000-000081240000}"/>
    <cellStyle name="Įprastas 4 3 4 16 3" xfId="20799" xr:uid="{00000000-0005-0000-0000-000082240000}"/>
    <cellStyle name="Įprastas 4 3 4 17" xfId="8830" xr:uid="{00000000-0005-0000-0000-000083240000}"/>
    <cellStyle name="Įprastas 4 3 4 18" xfId="17268" xr:uid="{00000000-0005-0000-0000-000084240000}"/>
    <cellStyle name="Įprastas 4 3 4 2" xfId="1409" xr:uid="{00000000-0005-0000-0000-000085240000}"/>
    <cellStyle name="Įprastas 4 3 4 2 2" xfId="12038" xr:uid="{00000000-0005-0000-0000-000086240000}"/>
    <cellStyle name="Įprastas 4 3 4 2 3" xfId="17908" xr:uid="{00000000-0005-0000-0000-000087240000}"/>
    <cellStyle name="Įprastas 4 3 4 3" xfId="1414" xr:uid="{00000000-0005-0000-0000-000088240000}"/>
    <cellStyle name="Įprastas 4 3 4 3 2" xfId="12039" xr:uid="{00000000-0005-0000-0000-000089240000}"/>
    <cellStyle name="Įprastas 4 3 4 3 3" xfId="20800" xr:uid="{00000000-0005-0000-0000-00008A240000}"/>
    <cellStyle name="Įprastas 4 3 4 4" xfId="2982" xr:uid="{00000000-0005-0000-0000-00008B240000}"/>
    <cellStyle name="Įprastas 4 3 4 4 2" xfId="12040" xr:uid="{00000000-0005-0000-0000-00008C240000}"/>
    <cellStyle name="Įprastas 4 3 4 4 3" xfId="20801" xr:uid="{00000000-0005-0000-0000-00008D240000}"/>
    <cellStyle name="Įprastas 4 3 4 5" xfId="2986" xr:uid="{00000000-0005-0000-0000-00008E240000}"/>
    <cellStyle name="Įprastas 4 3 4 5 2" xfId="12041" xr:uid="{00000000-0005-0000-0000-00008F240000}"/>
    <cellStyle name="Įprastas 4 3 4 5 3" xfId="20802" xr:uid="{00000000-0005-0000-0000-000090240000}"/>
    <cellStyle name="Įprastas 4 3 4 6" xfId="2989" xr:uid="{00000000-0005-0000-0000-000091240000}"/>
    <cellStyle name="Įprastas 4 3 4 6 2" xfId="12042" xr:uid="{00000000-0005-0000-0000-000092240000}"/>
    <cellStyle name="Įprastas 4 3 4 6 3" xfId="20803" xr:uid="{00000000-0005-0000-0000-000093240000}"/>
    <cellStyle name="Įprastas 4 3 4 7" xfId="2992" xr:uid="{00000000-0005-0000-0000-000094240000}"/>
    <cellStyle name="Įprastas 4 3 4 7 2" xfId="12043" xr:uid="{00000000-0005-0000-0000-000095240000}"/>
    <cellStyle name="Įprastas 4 3 4 7 3" xfId="20804" xr:uid="{00000000-0005-0000-0000-000096240000}"/>
    <cellStyle name="Įprastas 4 3 4 8" xfId="2996" xr:uid="{00000000-0005-0000-0000-000097240000}"/>
    <cellStyle name="Įprastas 4 3 4 8 2" xfId="12044" xr:uid="{00000000-0005-0000-0000-000098240000}"/>
    <cellStyle name="Įprastas 4 3 4 8 3" xfId="20805" xr:uid="{00000000-0005-0000-0000-000099240000}"/>
    <cellStyle name="Įprastas 4 3 4 9" xfId="4160" xr:uid="{00000000-0005-0000-0000-00009A240000}"/>
    <cellStyle name="Įprastas 4 3 4 9 2" xfId="12045" xr:uid="{00000000-0005-0000-0000-00009B240000}"/>
    <cellStyle name="Įprastas 4 3 4 9 3" xfId="20806" xr:uid="{00000000-0005-0000-0000-00009C240000}"/>
    <cellStyle name="Įprastas 4 3 5" xfId="4163" xr:uid="{00000000-0005-0000-0000-00009D240000}"/>
    <cellStyle name="Įprastas 4 3 5 10" xfId="2574" xr:uid="{00000000-0005-0000-0000-00009E240000}"/>
    <cellStyle name="Įprastas 4 3 5 10 2" xfId="12046" xr:uid="{00000000-0005-0000-0000-00009F240000}"/>
    <cellStyle name="Įprastas 4 3 5 10 3" xfId="20807" xr:uid="{00000000-0005-0000-0000-0000A0240000}"/>
    <cellStyle name="Įprastas 4 3 5 11" xfId="2578" xr:uid="{00000000-0005-0000-0000-0000A1240000}"/>
    <cellStyle name="Įprastas 4 3 5 11 2" xfId="12047" xr:uid="{00000000-0005-0000-0000-0000A2240000}"/>
    <cellStyle name="Įprastas 4 3 5 11 3" xfId="20808" xr:uid="{00000000-0005-0000-0000-0000A3240000}"/>
    <cellStyle name="Įprastas 4 3 5 12" xfId="2581" xr:uid="{00000000-0005-0000-0000-0000A4240000}"/>
    <cellStyle name="Įprastas 4 3 5 12 2" xfId="12048" xr:uid="{00000000-0005-0000-0000-0000A5240000}"/>
    <cellStyle name="Įprastas 4 3 5 12 3" xfId="20809" xr:uid="{00000000-0005-0000-0000-0000A6240000}"/>
    <cellStyle name="Įprastas 4 3 5 13" xfId="2583" xr:uid="{00000000-0005-0000-0000-0000A7240000}"/>
    <cellStyle name="Įprastas 4 3 5 13 2" xfId="12049" xr:uid="{00000000-0005-0000-0000-0000A8240000}"/>
    <cellStyle name="Įprastas 4 3 5 13 3" xfId="20810" xr:uid="{00000000-0005-0000-0000-0000A9240000}"/>
    <cellStyle name="Įprastas 4 3 5 14" xfId="4164" xr:uid="{00000000-0005-0000-0000-0000AA240000}"/>
    <cellStyle name="Įprastas 4 3 5 14 2" xfId="12050" xr:uid="{00000000-0005-0000-0000-0000AB240000}"/>
    <cellStyle name="Įprastas 4 3 5 14 3" xfId="20811" xr:uid="{00000000-0005-0000-0000-0000AC240000}"/>
    <cellStyle name="Įprastas 4 3 5 15" xfId="4165" xr:uid="{00000000-0005-0000-0000-0000AD240000}"/>
    <cellStyle name="Įprastas 4 3 5 15 2" xfId="12051" xr:uid="{00000000-0005-0000-0000-0000AE240000}"/>
    <cellStyle name="Įprastas 4 3 5 15 3" xfId="20812" xr:uid="{00000000-0005-0000-0000-0000AF240000}"/>
    <cellStyle name="Įprastas 4 3 5 16" xfId="4166" xr:uid="{00000000-0005-0000-0000-0000B0240000}"/>
    <cellStyle name="Įprastas 4 3 5 16 2" xfId="12052" xr:uid="{00000000-0005-0000-0000-0000B1240000}"/>
    <cellStyle name="Įprastas 4 3 5 16 3" xfId="20813" xr:uid="{00000000-0005-0000-0000-0000B2240000}"/>
    <cellStyle name="Įprastas 4 3 5 17" xfId="9033" xr:uid="{00000000-0005-0000-0000-0000B3240000}"/>
    <cellStyle name="Įprastas 4 3 5 18" xfId="17470" xr:uid="{00000000-0005-0000-0000-0000B4240000}"/>
    <cellStyle name="Įprastas 4 3 5 2" xfId="3006" xr:uid="{00000000-0005-0000-0000-0000B5240000}"/>
    <cellStyle name="Įprastas 4 3 5 2 2" xfId="12053" xr:uid="{00000000-0005-0000-0000-0000B6240000}"/>
    <cellStyle name="Įprastas 4 3 5 2 3" xfId="17909" xr:uid="{00000000-0005-0000-0000-0000B7240000}"/>
    <cellStyle name="Įprastas 4 3 5 3" xfId="3010" xr:uid="{00000000-0005-0000-0000-0000B8240000}"/>
    <cellStyle name="Įprastas 4 3 5 3 2" xfId="12054" xr:uid="{00000000-0005-0000-0000-0000B9240000}"/>
    <cellStyle name="Įprastas 4 3 5 3 3" xfId="20814" xr:uid="{00000000-0005-0000-0000-0000BA240000}"/>
    <cellStyle name="Įprastas 4 3 5 4" xfId="3014" xr:uid="{00000000-0005-0000-0000-0000BB240000}"/>
    <cellStyle name="Įprastas 4 3 5 4 2" xfId="12055" xr:uid="{00000000-0005-0000-0000-0000BC240000}"/>
    <cellStyle name="Įprastas 4 3 5 4 3" xfId="20815" xr:uid="{00000000-0005-0000-0000-0000BD240000}"/>
    <cellStyle name="Įprastas 4 3 5 5" xfId="3018" xr:uid="{00000000-0005-0000-0000-0000BE240000}"/>
    <cellStyle name="Įprastas 4 3 5 5 2" xfId="12056" xr:uid="{00000000-0005-0000-0000-0000BF240000}"/>
    <cellStyle name="Įprastas 4 3 5 5 3" xfId="20816" xr:uid="{00000000-0005-0000-0000-0000C0240000}"/>
    <cellStyle name="Įprastas 4 3 5 6" xfId="3021" xr:uid="{00000000-0005-0000-0000-0000C1240000}"/>
    <cellStyle name="Įprastas 4 3 5 6 2" xfId="12057" xr:uid="{00000000-0005-0000-0000-0000C2240000}"/>
    <cellStyle name="Įprastas 4 3 5 6 3" xfId="20817" xr:uid="{00000000-0005-0000-0000-0000C3240000}"/>
    <cellStyle name="Įprastas 4 3 5 7" xfId="3023" xr:uid="{00000000-0005-0000-0000-0000C4240000}"/>
    <cellStyle name="Įprastas 4 3 5 7 2" xfId="12058" xr:uid="{00000000-0005-0000-0000-0000C5240000}"/>
    <cellStyle name="Įprastas 4 3 5 7 3" xfId="20818" xr:uid="{00000000-0005-0000-0000-0000C6240000}"/>
    <cellStyle name="Įprastas 4 3 5 8" xfId="3025" xr:uid="{00000000-0005-0000-0000-0000C7240000}"/>
    <cellStyle name="Įprastas 4 3 5 8 2" xfId="12059" xr:uid="{00000000-0005-0000-0000-0000C8240000}"/>
    <cellStyle name="Įprastas 4 3 5 8 3" xfId="20819" xr:uid="{00000000-0005-0000-0000-0000C9240000}"/>
    <cellStyle name="Įprastas 4 3 5 9" xfId="4167" xr:uid="{00000000-0005-0000-0000-0000CA240000}"/>
    <cellStyle name="Įprastas 4 3 5 9 2" xfId="12060" xr:uid="{00000000-0005-0000-0000-0000CB240000}"/>
    <cellStyle name="Įprastas 4 3 5 9 3" xfId="20820" xr:uid="{00000000-0005-0000-0000-0000CC240000}"/>
    <cellStyle name="Įprastas 4 3 6" xfId="4170" xr:uid="{00000000-0005-0000-0000-0000CD240000}"/>
    <cellStyle name="Įprastas 4 3 6 2" xfId="12061" xr:uid="{00000000-0005-0000-0000-0000CE240000}"/>
    <cellStyle name="Įprastas 4 3 6 3" xfId="17597" xr:uid="{00000000-0005-0000-0000-0000CF240000}"/>
    <cellStyle name="Įprastas 4 3 7" xfId="4174" xr:uid="{00000000-0005-0000-0000-0000D0240000}"/>
    <cellStyle name="Įprastas 4 3 7 2" xfId="12062" xr:uid="{00000000-0005-0000-0000-0000D1240000}"/>
    <cellStyle name="Įprastas 4 3 7 3" xfId="20821" xr:uid="{00000000-0005-0000-0000-0000D2240000}"/>
    <cellStyle name="Įprastas 4 3 8" xfId="4178" xr:uid="{00000000-0005-0000-0000-0000D3240000}"/>
    <cellStyle name="Įprastas 4 3 8 2" xfId="12063" xr:uid="{00000000-0005-0000-0000-0000D4240000}"/>
    <cellStyle name="Įprastas 4 3 8 3" xfId="20822" xr:uid="{00000000-0005-0000-0000-0000D5240000}"/>
    <cellStyle name="Įprastas 4 3 9" xfId="4180" xr:uid="{00000000-0005-0000-0000-0000D6240000}"/>
    <cellStyle name="Įprastas 4 3 9 2" xfId="12064" xr:uid="{00000000-0005-0000-0000-0000D7240000}"/>
    <cellStyle name="Įprastas 4 3 9 3" xfId="20823" xr:uid="{00000000-0005-0000-0000-0000D8240000}"/>
    <cellStyle name="Įprastas 4 4" xfId="4181" xr:uid="{00000000-0005-0000-0000-0000D9240000}"/>
    <cellStyle name="Įprastas 4 4 10" xfId="2382" xr:uid="{00000000-0005-0000-0000-0000DA240000}"/>
    <cellStyle name="Įprastas 4 4 10 2" xfId="12065" xr:uid="{00000000-0005-0000-0000-0000DB240000}"/>
    <cellStyle name="Įprastas 4 4 10 3" xfId="20824" xr:uid="{00000000-0005-0000-0000-0000DC240000}"/>
    <cellStyle name="Įprastas 4 4 11" xfId="2384" xr:uid="{00000000-0005-0000-0000-0000DD240000}"/>
    <cellStyle name="Įprastas 4 4 11 2" xfId="12066" xr:uid="{00000000-0005-0000-0000-0000DE240000}"/>
    <cellStyle name="Įprastas 4 4 11 3" xfId="20825" xr:uid="{00000000-0005-0000-0000-0000DF240000}"/>
    <cellStyle name="Įprastas 4 4 12" xfId="2386" xr:uid="{00000000-0005-0000-0000-0000E0240000}"/>
    <cellStyle name="Įprastas 4 4 12 2" xfId="12067" xr:uid="{00000000-0005-0000-0000-0000E1240000}"/>
    <cellStyle name="Įprastas 4 4 12 3" xfId="20826" xr:uid="{00000000-0005-0000-0000-0000E2240000}"/>
    <cellStyle name="Įprastas 4 4 13" xfId="10" xr:uid="{00000000-0005-0000-0000-0000E3240000}"/>
    <cellStyle name="Įprastas 4 4 13 2" xfId="12068" xr:uid="{00000000-0005-0000-0000-0000E4240000}"/>
    <cellStyle name="Įprastas 4 4 13 3" xfId="20827" xr:uid="{00000000-0005-0000-0000-0000E5240000}"/>
    <cellStyle name="Įprastas 4 4 14" xfId="2388" xr:uid="{00000000-0005-0000-0000-0000E6240000}"/>
    <cellStyle name="Įprastas 4 4 14 2" xfId="12069" xr:uid="{00000000-0005-0000-0000-0000E7240000}"/>
    <cellStyle name="Įprastas 4 4 14 3" xfId="20828" xr:uid="{00000000-0005-0000-0000-0000E8240000}"/>
    <cellStyle name="Įprastas 4 4 15" xfId="4182" xr:uid="{00000000-0005-0000-0000-0000E9240000}"/>
    <cellStyle name="Įprastas 4 4 15 2" xfId="12070" xr:uid="{00000000-0005-0000-0000-0000EA240000}"/>
    <cellStyle name="Įprastas 4 4 15 3" xfId="20829" xr:uid="{00000000-0005-0000-0000-0000EB240000}"/>
    <cellStyle name="Įprastas 4 4 16" xfId="4184" xr:uid="{00000000-0005-0000-0000-0000EC240000}"/>
    <cellStyle name="Įprastas 4 4 16 2" xfId="12071" xr:uid="{00000000-0005-0000-0000-0000ED240000}"/>
    <cellStyle name="Įprastas 4 4 16 3" xfId="20830" xr:uid="{00000000-0005-0000-0000-0000EE240000}"/>
    <cellStyle name="Įprastas 4 4 17" xfId="4185" xr:uid="{00000000-0005-0000-0000-0000EF240000}"/>
    <cellStyle name="Įprastas 4 4 17 2" xfId="12072" xr:uid="{00000000-0005-0000-0000-0000F0240000}"/>
    <cellStyle name="Įprastas 4 4 17 3" xfId="20831" xr:uid="{00000000-0005-0000-0000-0000F1240000}"/>
    <cellStyle name="Įprastas 4 4 18" xfId="4186" xr:uid="{00000000-0005-0000-0000-0000F2240000}"/>
    <cellStyle name="Įprastas 4 4 18 2" xfId="12073" xr:uid="{00000000-0005-0000-0000-0000F3240000}"/>
    <cellStyle name="Įprastas 4 4 18 3" xfId="20832" xr:uid="{00000000-0005-0000-0000-0000F4240000}"/>
    <cellStyle name="Įprastas 4 4 19" xfId="4187" xr:uid="{00000000-0005-0000-0000-0000F5240000}"/>
    <cellStyle name="Įprastas 4 4 19 2" xfId="12074" xr:uid="{00000000-0005-0000-0000-0000F6240000}"/>
    <cellStyle name="Įprastas 4 4 19 3" xfId="20833" xr:uid="{00000000-0005-0000-0000-0000F7240000}"/>
    <cellStyle name="Įprastas 4 4 2" xfId="92" xr:uid="{00000000-0005-0000-0000-0000F8240000}"/>
    <cellStyle name="Įprastas 4 4 2 10" xfId="565" xr:uid="{00000000-0005-0000-0000-0000F9240000}"/>
    <cellStyle name="Įprastas 4 4 2 10 2" xfId="12075" xr:uid="{00000000-0005-0000-0000-0000FA240000}"/>
    <cellStyle name="Įprastas 4 4 2 10 3" xfId="20834" xr:uid="{00000000-0005-0000-0000-0000FB240000}"/>
    <cellStyle name="Įprastas 4 4 2 11" xfId="568" xr:uid="{00000000-0005-0000-0000-0000FC240000}"/>
    <cellStyle name="Įprastas 4 4 2 11 2" xfId="12076" xr:uid="{00000000-0005-0000-0000-0000FD240000}"/>
    <cellStyle name="Įprastas 4 4 2 11 3" xfId="20835" xr:uid="{00000000-0005-0000-0000-0000FE240000}"/>
    <cellStyle name="Įprastas 4 4 2 12" xfId="571" xr:uid="{00000000-0005-0000-0000-0000FF240000}"/>
    <cellStyle name="Įprastas 4 4 2 12 2" xfId="12077" xr:uid="{00000000-0005-0000-0000-000000250000}"/>
    <cellStyle name="Įprastas 4 4 2 12 3" xfId="20836" xr:uid="{00000000-0005-0000-0000-000001250000}"/>
    <cellStyle name="Įprastas 4 4 2 13" xfId="574" xr:uid="{00000000-0005-0000-0000-000002250000}"/>
    <cellStyle name="Įprastas 4 4 2 13 2" xfId="12078" xr:uid="{00000000-0005-0000-0000-000003250000}"/>
    <cellStyle name="Įprastas 4 4 2 13 3" xfId="20837" xr:uid="{00000000-0005-0000-0000-000004250000}"/>
    <cellStyle name="Įprastas 4 4 2 14" xfId="860" xr:uid="{00000000-0005-0000-0000-000005250000}"/>
    <cellStyle name="Įprastas 4 4 2 14 2" xfId="12079" xr:uid="{00000000-0005-0000-0000-000006250000}"/>
    <cellStyle name="Įprastas 4 4 2 14 3" xfId="20838" xr:uid="{00000000-0005-0000-0000-000007250000}"/>
    <cellStyle name="Įprastas 4 4 2 15" xfId="862" xr:uid="{00000000-0005-0000-0000-000008250000}"/>
    <cellStyle name="Įprastas 4 4 2 15 2" xfId="12080" xr:uid="{00000000-0005-0000-0000-000009250000}"/>
    <cellStyle name="Įprastas 4 4 2 15 3" xfId="20839" xr:uid="{00000000-0005-0000-0000-00000A250000}"/>
    <cellStyle name="Įprastas 4 4 2 16" xfId="643" xr:uid="{00000000-0005-0000-0000-00000B250000}"/>
    <cellStyle name="Įprastas 4 4 2 16 2" xfId="12081" xr:uid="{00000000-0005-0000-0000-00000C250000}"/>
    <cellStyle name="Įprastas 4 4 2 16 3" xfId="20840" xr:uid="{00000000-0005-0000-0000-00000D250000}"/>
    <cellStyle name="Įprastas 4 4 2 17" xfId="646" xr:uid="{00000000-0005-0000-0000-00000E250000}"/>
    <cellStyle name="Įprastas 4 4 2 17 2" xfId="12082" xr:uid="{00000000-0005-0000-0000-00000F250000}"/>
    <cellStyle name="Įprastas 4 4 2 17 3" xfId="20841" xr:uid="{00000000-0005-0000-0000-000010250000}"/>
    <cellStyle name="Įprastas 4 4 2 18" xfId="8742" xr:uid="{00000000-0005-0000-0000-000011250000}"/>
    <cellStyle name="Įprastas 4 4 2 19" xfId="17185" xr:uid="{00000000-0005-0000-0000-000012250000}"/>
    <cellStyle name="Įprastas 4 4 2 2" xfId="537" xr:uid="{00000000-0005-0000-0000-000013250000}"/>
    <cellStyle name="Įprastas 4 4 2 2 10" xfId="4188" xr:uid="{00000000-0005-0000-0000-000014250000}"/>
    <cellStyle name="Įprastas 4 4 2 2 10 2" xfId="12083" xr:uid="{00000000-0005-0000-0000-000015250000}"/>
    <cellStyle name="Įprastas 4 4 2 2 10 3" xfId="20842" xr:uid="{00000000-0005-0000-0000-000016250000}"/>
    <cellStyle name="Įprastas 4 4 2 2 11" xfId="4189" xr:uid="{00000000-0005-0000-0000-000017250000}"/>
    <cellStyle name="Įprastas 4 4 2 2 11 2" xfId="12084" xr:uid="{00000000-0005-0000-0000-000018250000}"/>
    <cellStyle name="Įprastas 4 4 2 2 11 3" xfId="20843" xr:uid="{00000000-0005-0000-0000-000019250000}"/>
    <cellStyle name="Įprastas 4 4 2 2 12" xfId="4190" xr:uid="{00000000-0005-0000-0000-00001A250000}"/>
    <cellStyle name="Įprastas 4 4 2 2 12 2" xfId="12085" xr:uid="{00000000-0005-0000-0000-00001B250000}"/>
    <cellStyle name="Įprastas 4 4 2 2 12 3" xfId="20844" xr:uid="{00000000-0005-0000-0000-00001C250000}"/>
    <cellStyle name="Įprastas 4 4 2 2 13" xfId="4191" xr:uid="{00000000-0005-0000-0000-00001D250000}"/>
    <cellStyle name="Įprastas 4 4 2 2 13 2" xfId="12086" xr:uid="{00000000-0005-0000-0000-00001E250000}"/>
    <cellStyle name="Įprastas 4 4 2 2 13 3" xfId="20845" xr:uid="{00000000-0005-0000-0000-00001F250000}"/>
    <cellStyle name="Įprastas 4 4 2 2 14" xfId="4192" xr:uid="{00000000-0005-0000-0000-000020250000}"/>
    <cellStyle name="Įprastas 4 4 2 2 14 2" xfId="12087" xr:uid="{00000000-0005-0000-0000-000021250000}"/>
    <cellStyle name="Įprastas 4 4 2 2 14 3" xfId="20846" xr:uid="{00000000-0005-0000-0000-000022250000}"/>
    <cellStyle name="Įprastas 4 4 2 2 15" xfId="4193" xr:uid="{00000000-0005-0000-0000-000023250000}"/>
    <cellStyle name="Įprastas 4 4 2 2 15 2" xfId="12088" xr:uid="{00000000-0005-0000-0000-000024250000}"/>
    <cellStyle name="Įprastas 4 4 2 2 15 3" xfId="20847" xr:uid="{00000000-0005-0000-0000-000025250000}"/>
    <cellStyle name="Įprastas 4 4 2 2 16" xfId="4194" xr:uid="{00000000-0005-0000-0000-000026250000}"/>
    <cellStyle name="Įprastas 4 4 2 2 16 2" xfId="12089" xr:uid="{00000000-0005-0000-0000-000027250000}"/>
    <cellStyle name="Įprastas 4 4 2 2 16 3" xfId="20848" xr:uid="{00000000-0005-0000-0000-000028250000}"/>
    <cellStyle name="Įprastas 4 4 2 2 17" xfId="8949" xr:uid="{00000000-0005-0000-0000-000029250000}"/>
    <cellStyle name="Įprastas 4 4 2 2 18" xfId="17387" xr:uid="{00000000-0005-0000-0000-00002A250000}"/>
    <cellStyle name="Įprastas 4 4 2 2 2" xfId="4195" xr:uid="{00000000-0005-0000-0000-00002B250000}"/>
    <cellStyle name="Įprastas 4 4 2 2 2 2" xfId="12090" xr:uid="{00000000-0005-0000-0000-00002C250000}"/>
    <cellStyle name="Įprastas 4 4 2 2 2 3" xfId="17910" xr:uid="{00000000-0005-0000-0000-00002D250000}"/>
    <cellStyle name="Įprastas 4 4 2 2 3" xfId="4196" xr:uid="{00000000-0005-0000-0000-00002E250000}"/>
    <cellStyle name="Įprastas 4 4 2 2 3 2" xfId="12091" xr:uid="{00000000-0005-0000-0000-00002F250000}"/>
    <cellStyle name="Įprastas 4 4 2 2 3 3" xfId="20849" xr:uid="{00000000-0005-0000-0000-000030250000}"/>
    <cellStyle name="Įprastas 4 4 2 2 4" xfId="2585" xr:uid="{00000000-0005-0000-0000-000031250000}"/>
    <cellStyle name="Įprastas 4 4 2 2 4 2" xfId="12092" xr:uid="{00000000-0005-0000-0000-000032250000}"/>
    <cellStyle name="Įprastas 4 4 2 2 4 3" xfId="20850" xr:uid="{00000000-0005-0000-0000-000033250000}"/>
    <cellStyle name="Įprastas 4 4 2 2 5" xfId="2728" xr:uid="{00000000-0005-0000-0000-000034250000}"/>
    <cellStyle name="Įprastas 4 4 2 2 5 2" xfId="12093" xr:uid="{00000000-0005-0000-0000-000035250000}"/>
    <cellStyle name="Įprastas 4 4 2 2 5 3" xfId="20851" xr:uid="{00000000-0005-0000-0000-000036250000}"/>
    <cellStyle name="Įprastas 4 4 2 2 6" xfId="2834" xr:uid="{00000000-0005-0000-0000-000037250000}"/>
    <cellStyle name="Įprastas 4 4 2 2 6 2" xfId="12094" xr:uid="{00000000-0005-0000-0000-000038250000}"/>
    <cellStyle name="Įprastas 4 4 2 2 6 3" xfId="20852" xr:uid="{00000000-0005-0000-0000-000039250000}"/>
    <cellStyle name="Įprastas 4 4 2 2 7" xfId="2849" xr:uid="{00000000-0005-0000-0000-00003A250000}"/>
    <cellStyle name="Įprastas 4 4 2 2 7 2" xfId="12095" xr:uid="{00000000-0005-0000-0000-00003B250000}"/>
    <cellStyle name="Įprastas 4 4 2 2 7 3" xfId="20853" xr:uid="{00000000-0005-0000-0000-00003C250000}"/>
    <cellStyle name="Įprastas 4 4 2 2 8" xfId="2107" xr:uid="{00000000-0005-0000-0000-00003D250000}"/>
    <cellStyle name="Įprastas 4 4 2 2 8 2" xfId="12096" xr:uid="{00000000-0005-0000-0000-00003E250000}"/>
    <cellStyle name="Įprastas 4 4 2 2 8 3" xfId="20854" xr:uid="{00000000-0005-0000-0000-00003F250000}"/>
    <cellStyle name="Įprastas 4 4 2 2 9" xfId="2143" xr:uid="{00000000-0005-0000-0000-000040250000}"/>
    <cellStyle name="Įprastas 4 4 2 2 9 2" xfId="12097" xr:uid="{00000000-0005-0000-0000-000041250000}"/>
    <cellStyle name="Įprastas 4 4 2 2 9 3" xfId="20855" xr:uid="{00000000-0005-0000-0000-000042250000}"/>
    <cellStyle name="Įprastas 4 4 2 3" xfId="864" xr:uid="{00000000-0005-0000-0000-000043250000}"/>
    <cellStyle name="Įprastas 4 4 2 3 2" xfId="12098" xr:uid="{00000000-0005-0000-0000-000044250000}"/>
    <cellStyle name="Įprastas 4 4 2 3 3" xfId="17716" xr:uid="{00000000-0005-0000-0000-000045250000}"/>
    <cellStyle name="Įprastas 4 4 2 4" xfId="866" xr:uid="{00000000-0005-0000-0000-000046250000}"/>
    <cellStyle name="Įprastas 4 4 2 4 2" xfId="12099" xr:uid="{00000000-0005-0000-0000-000047250000}"/>
    <cellStyle name="Įprastas 4 4 2 4 3" xfId="20856" xr:uid="{00000000-0005-0000-0000-000048250000}"/>
    <cellStyle name="Įprastas 4 4 2 5" xfId="868" xr:uid="{00000000-0005-0000-0000-000049250000}"/>
    <cellStyle name="Įprastas 4 4 2 5 2" xfId="12100" xr:uid="{00000000-0005-0000-0000-00004A250000}"/>
    <cellStyle name="Įprastas 4 4 2 5 3" xfId="20857" xr:uid="{00000000-0005-0000-0000-00004B250000}"/>
    <cellStyle name="Įprastas 4 4 2 6" xfId="298" xr:uid="{00000000-0005-0000-0000-00004C250000}"/>
    <cellStyle name="Įprastas 4 4 2 6 2" xfId="12101" xr:uid="{00000000-0005-0000-0000-00004D250000}"/>
    <cellStyle name="Įprastas 4 4 2 6 3" xfId="20858" xr:uid="{00000000-0005-0000-0000-00004E250000}"/>
    <cellStyle name="Įprastas 4 4 2 7" xfId="304" xr:uid="{00000000-0005-0000-0000-00004F250000}"/>
    <cellStyle name="Įprastas 4 4 2 7 2" xfId="12102" xr:uid="{00000000-0005-0000-0000-000050250000}"/>
    <cellStyle name="Įprastas 4 4 2 7 3" xfId="20859" xr:uid="{00000000-0005-0000-0000-000051250000}"/>
    <cellStyle name="Įprastas 4 4 2 8" xfId="309" xr:uid="{00000000-0005-0000-0000-000052250000}"/>
    <cellStyle name="Įprastas 4 4 2 8 2" xfId="12103" xr:uid="{00000000-0005-0000-0000-000053250000}"/>
    <cellStyle name="Įprastas 4 4 2 8 3" xfId="20860" xr:uid="{00000000-0005-0000-0000-000054250000}"/>
    <cellStyle name="Įprastas 4 4 2 9" xfId="870" xr:uid="{00000000-0005-0000-0000-000055250000}"/>
    <cellStyle name="Įprastas 4 4 2 9 2" xfId="12104" xr:uid="{00000000-0005-0000-0000-000056250000}"/>
    <cellStyle name="Įprastas 4 4 2 9 3" xfId="20861" xr:uid="{00000000-0005-0000-0000-000057250000}"/>
    <cellStyle name="Įprastas 4 4 20" xfId="4183" xr:uid="{00000000-0005-0000-0000-000058250000}"/>
    <cellStyle name="Įprastas 4 4 21" xfId="8639" xr:uid="{00000000-0005-0000-0000-000059250000}"/>
    <cellStyle name="Įprastas 4 4 22" xfId="17088" xr:uid="{00000000-0005-0000-0000-00005A250000}"/>
    <cellStyle name="Įprastas 4 4 3" xfId="873" xr:uid="{00000000-0005-0000-0000-00005B250000}"/>
    <cellStyle name="Įprastas 4 4 3 10" xfId="3060" xr:uid="{00000000-0005-0000-0000-00005C250000}"/>
    <cellStyle name="Įprastas 4 4 3 10 2" xfId="12105" xr:uid="{00000000-0005-0000-0000-00005D250000}"/>
    <cellStyle name="Įprastas 4 4 3 10 3" xfId="20862" xr:uid="{00000000-0005-0000-0000-00005E250000}"/>
    <cellStyle name="Įprastas 4 4 3 11" xfId="3062" xr:uid="{00000000-0005-0000-0000-00005F250000}"/>
    <cellStyle name="Įprastas 4 4 3 11 2" xfId="12106" xr:uid="{00000000-0005-0000-0000-000060250000}"/>
    <cellStyle name="Įprastas 4 4 3 11 3" xfId="20863" xr:uid="{00000000-0005-0000-0000-000061250000}"/>
    <cellStyle name="Įprastas 4 4 3 12" xfId="3064" xr:uid="{00000000-0005-0000-0000-000062250000}"/>
    <cellStyle name="Įprastas 4 4 3 12 2" xfId="12107" xr:uid="{00000000-0005-0000-0000-000063250000}"/>
    <cellStyle name="Įprastas 4 4 3 12 3" xfId="20864" xr:uid="{00000000-0005-0000-0000-000064250000}"/>
    <cellStyle name="Įprastas 4 4 3 13" xfId="4197" xr:uid="{00000000-0005-0000-0000-000065250000}"/>
    <cellStyle name="Įprastas 4 4 3 13 2" xfId="12108" xr:uid="{00000000-0005-0000-0000-000066250000}"/>
    <cellStyle name="Įprastas 4 4 3 13 3" xfId="20865" xr:uid="{00000000-0005-0000-0000-000067250000}"/>
    <cellStyle name="Įprastas 4 4 3 14" xfId="4198" xr:uid="{00000000-0005-0000-0000-000068250000}"/>
    <cellStyle name="Įprastas 4 4 3 14 2" xfId="12109" xr:uid="{00000000-0005-0000-0000-000069250000}"/>
    <cellStyle name="Įprastas 4 4 3 14 3" xfId="20866" xr:uid="{00000000-0005-0000-0000-00006A250000}"/>
    <cellStyle name="Įprastas 4 4 3 15" xfId="4199" xr:uid="{00000000-0005-0000-0000-00006B250000}"/>
    <cellStyle name="Įprastas 4 4 3 15 2" xfId="12110" xr:uid="{00000000-0005-0000-0000-00006C250000}"/>
    <cellStyle name="Įprastas 4 4 3 15 3" xfId="20867" xr:uid="{00000000-0005-0000-0000-00006D250000}"/>
    <cellStyle name="Įprastas 4 4 3 16" xfId="3072" xr:uid="{00000000-0005-0000-0000-00006E250000}"/>
    <cellStyle name="Įprastas 4 4 3 16 2" xfId="12111" xr:uid="{00000000-0005-0000-0000-00006F250000}"/>
    <cellStyle name="Įprastas 4 4 3 16 3" xfId="20868" xr:uid="{00000000-0005-0000-0000-000070250000}"/>
    <cellStyle name="Įprastas 4 4 3 17" xfId="8852" xr:uid="{00000000-0005-0000-0000-000071250000}"/>
    <cellStyle name="Įprastas 4 4 3 18" xfId="17290" xr:uid="{00000000-0005-0000-0000-000072250000}"/>
    <cellStyle name="Įprastas 4 4 3 2" xfId="692" xr:uid="{00000000-0005-0000-0000-000073250000}"/>
    <cellStyle name="Įprastas 4 4 3 2 2" xfId="12112" xr:uid="{00000000-0005-0000-0000-000074250000}"/>
    <cellStyle name="Įprastas 4 4 3 2 3" xfId="17911" xr:uid="{00000000-0005-0000-0000-000075250000}"/>
    <cellStyle name="Įprastas 4 4 3 3" xfId="3088" xr:uid="{00000000-0005-0000-0000-000076250000}"/>
    <cellStyle name="Įprastas 4 4 3 3 2" xfId="12113" xr:uid="{00000000-0005-0000-0000-000077250000}"/>
    <cellStyle name="Įprastas 4 4 3 3 3" xfId="20869" xr:uid="{00000000-0005-0000-0000-000078250000}"/>
    <cellStyle name="Įprastas 4 4 3 4" xfId="3090" xr:uid="{00000000-0005-0000-0000-000079250000}"/>
    <cellStyle name="Įprastas 4 4 3 4 2" xfId="12114" xr:uid="{00000000-0005-0000-0000-00007A250000}"/>
    <cellStyle name="Įprastas 4 4 3 4 3" xfId="20870" xr:uid="{00000000-0005-0000-0000-00007B250000}"/>
    <cellStyle name="Įprastas 4 4 3 5" xfId="3092" xr:uid="{00000000-0005-0000-0000-00007C250000}"/>
    <cellStyle name="Įprastas 4 4 3 5 2" xfId="12115" xr:uid="{00000000-0005-0000-0000-00007D250000}"/>
    <cellStyle name="Įprastas 4 4 3 5 3" xfId="20871" xr:uid="{00000000-0005-0000-0000-00007E250000}"/>
    <cellStyle name="Įprastas 4 4 3 6" xfId="3094" xr:uid="{00000000-0005-0000-0000-00007F250000}"/>
    <cellStyle name="Įprastas 4 4 3 6 2" xfId="12116" xr:uid="{00000000-0005-0000-0000-000080250000}"/>
    <cellStyle name="Įprastas 4 4 3 6 3" xfId="20872" xr:uid="{00000000-0005-0000-0000-000081250000}"/>
    <cellStyle name="Įprastas 4 4 3 7" xfId="3096" xr:uid="{00000000-0005-0000-0000-000082250000}"/>
    <cellStyle name="Įprastas 4 4 3 7 2" xfId="12117" xr:uid="{00000000-0005-0000-0000-000083250000}"/>
    <cellStyle name="Įprastas 4 4 3 7 3" xfId="20873" xr:uid="{00000000-0005-0000-0000-000084250000}"/>
    <cellStyle name="Įprastas 4 4 3 8" xfId="3098" xr:uid="{00000000-0005-0000-0000-000085250000}"/>
    <cellStyle name="Įprastas 4 4 3 8 2" xfId="12118" xr:uid="{00000000-0005-0000-0000-000086250000}"/>
    <cellStyle name="Įprastas 4 4 3 8 3" xfId="20874" xr:uid="{00000000-0005-0000-0000-000087250000}"/>
    <cellStyle name="Įprastas 4 4 3 9" xfId="4200" xr:uid="{00000000-0005-0000-0000-000088250000}"/>
    <cellStyle name="Įprastas 4 4 3 9 2" xfId="12119" xr:uid="{00000000-0005-0000-0000-000089250000}"/>
    <cellStyle name="Įprastas 4 4 3 9 3" xfId="20875" xr:uid="{00000000-0005-0000-0000-00008A250000}"/>
    <cellStyle name="Įprastas 4 4 4" xfId="875" xr:uid="{00000000-0005-0000-0000-00008B250000}"/>
    <cellStyle name="Įprastas 4 4 4 10" xfId="3107" xr:uid="{00000000-0005-0000-0000-00008C250000}"/>
    <cellStyle name="Įprastas 4 4 4 10 2" xfId="12120" xr:uid="{00000000-0005-0000-0000-00008D250000}"/>
    <cellStyle name="Įprastas 4 4 4 10 3" xfId="20876" xr:uid="{00000000-0005-0000-0000-00008E250000}"/>
    <cellStyle name="Įprastas 4 4 4 11" xfId="3109" xr:uid="{00000000-0005-0000-0000-00008F250000}"/>
    <cellStyle name="Įprastas 4 4 4 11 2" xfId="12121" xr:uid="{00000000-0005-0000-0000-000090250000}"/>
    <cellStyle name="Įprastas 4 4 4 11 3" xfId="20877" xr:uid="{00000000-0005-0000-0000-000091250000}"/>
    <cellStyle name="Įprastas 4 4 4 12" xfId="4201" xr:uid="{00000000-0005-0000-0000-000092250000}"/>
    <cellStyle name="Įprastas 4 4 4 12 2" xfId="12122" xr:uid="{00000000-0005-0000-0000-000093250000}"/>
    <cellStyle name="Įprastas 4 4 4 12 3" xfId="20878" xr:uid="{00000000-0005-0000-0000-000094250000}"/>
    <cellStyle name="Įprastas 4 4 4 13" xfId="4202" xr:uid="{00000000-0005-0000-0000-000095250000}"/>
    <cellStyle name="Įprastas 4 4 4 13 2" xfId="12123" xr:uid="{00000000-0005-0000-0000-000096250000}"/>
    <cellStyle name="Įprastas 4 4 4 13 3" xfId="20879" xr:uid="{00000000-0005-0000-0000-000097250000}"/>
    <cellStyle name="Įprastas 4 4 4 14" xfId="4203" xr:uid="{00000000-0005-0000-0000-000098250000}"/>
    <cellStyle name="Įprastas 4 4 4 14 2" xfId="12124" xr:uid="{00000000-0005-0000-0000-000099250000}"/>
    <cellStyle name="Įprastas 4 4 4 14 3" xfId="20880" xr:uid="{00000000-0005-0000-0000-00009A250000}"/>
    <cellStyle name="Įprastas 4 4 4 15" xfId="4204" xr:uid="{00000000-0005-0000-0000-00009B250000}"/>
    <cellStyle name="Įprastas 4 4 4 15 2" xfId="12125" xr:uid="{00000000-0005-0000-0000-00009C250000}"/>
    <cellStyle name="Įprastas 4 4 4 15 3" xfId="20881" xr:uid="{00000000-0005-0000-0000-00009D250000}"/>
    <cellStyle name="Įprastas 4 4 4 16" xfId="4205" xr:uid="{00000000-0005-0000-0000-00009E250000}"/>
    <cellStyle name="Įprastas 4 4 4 16 2" xfId="12126" xr:uid="{00000000-0005-0000-0000-00009F250000}"/>
    <cellStyle name="Įprastas 4 4 4 16 3" xfId="20882" xr:uid="{00000000-0005-0000-0000-0000A0250000}"/>
    <cellStyle name="Įprastas 4 4 4 17" xfId="9055" xr:uid="{00000000-0005-0000-0000-0000A1250000}"/>
    <cellStyle name="Įprastas 4 4 4 18" xfId="17492" xr:uid="{00000000-0005-0000-0000-0000A2250000}"/>
    <cellStyle name="Įprastas 4 4 4 2" xfId="747" xr:uid="{00000000-0005-0000-0000-0000A3250000}"/>
    <cellStyle name="Įprastas 4 4 4 2 2" xfId="12127" xr:uid="{00000000-0005-0000-0000-0000A4250000}"/>
    <cellStyle name="Įprastas 4 4 4 2 3" xfId="17912" xr:uid="{00000000-0005-0000-0000-0000A5250000}"/>
    <cellStyle name="Įprastas 4 4 4 3" xfId="2217" xr:uid="{00000000-0005-0000-0000-0000A6250000}"/>
    <cellStyle name="Įprastas 4 4 4 3 2" xfId="12128" xr:uid="{00000000-0005-0000-0000-0000A7250000}"/>
    <cellStyle name="Įprastas 4 4 4 3 3" xfId="20883" xr:uid="{00000000-0005-0000-0000-0000A8250000}"/>
    <cellStyle name="Įprastas 4 4 4 4" xfId="3112" xr:uid="{00000000-0005-0000-0000-0000A9250000}"/>
    <cellStyle name="Įprastas 4 4 4 4 2" xfId="12129" xr:uid="{00000000-0005-0000-0000-0000AA250000}"/>
    <cellStyle name="Įprastas 4 4 4 4 3" xfId="20884" xr:uid="{00000000-0005-0000-0000-0000AB250000}"/>
    <cellStyle name="Įprastas 4 4 4 5" xfId="3115" xr:uid="{00000000-0005-0000-0000-0000AC250000}"/>
    <cellStyle name="Įprastas 4 4 4 5 2" xfId="12130" xr:uid="{00000000-0005-0000-0000-0000AD250000}"/>
    <cellStyle name="Įprastas 4 4 4 5 3" xfId="20885" xr:uid="{00000000-0005-0000-0000-0000AE250000}"/>
    <cellStyle name="Įprastas 4 4 4 6" xfId="3117" xr:uid="{00000000-0005-0000-0000-0000AF250000}"/>
    <cellStyle name="Įprastas 4 4 4 6 2" xfId="12131" xr:uid="{00000000-0005-0000-0000-0000B0250000}"/>
    <cellStyle name="Įprastas 4 4 4 6 3" xfId="20886" xr:uid="{00000000-0005-0000-0000-0000B1250000}"/>
    <cellStyle name="Įprastas 4 4 4 7" xfId="3119" xr:uid="{00000000-0005-0000-0000-0000B2250000}"/>
    <cellStyle name="Įprastas 4 4 4 7 2" xfId="12132" xr:uid="{00000000-0005-0000-0000-0000B3250000}"/>
    <cellStyle name="Įprastas 4 4 4 7 3" xfId="20887" xr:uid="{00000000-0005-0000-0000-0000B4250000}"/>
    <cellStyle name="Įprastas 4 4 4 8" xfId="3121" xr:uid="{00000000-0005-0000-0000-0000B5250000}"/>
    <cellStyle name="Įprastas 4 4 4 8 2" xfId="12133" xr:uid="{00000000-0005-0000-0000-0000B6250000}"/>
    <cellStyle name="Įprastas 4 4 4 8 3" xfId="20888" xr:uid="{00000000-0005-0000-0000-0000B7250000}"/>
    <cellStyle name="Įprastas 4 4 4 9" xfId="4206" xr:uid="{00000000-0005-0000-0000-0000B8250000}"/>
    <cellStyle name="Įprastas 4 4 4 9 2" xfId="12134" xr:uid="{00000000-0005-0000-0000-0000B9250000}"/>
    <cellStyle name="Įprastas 4 4 4 9 3" xfId="20889" xr:uid="{00000000-0005-0000-0000-0000BA250000}"/>
    <cellStyle name="Įprastas 4 4 5" xfId="877" xr:uid="{00000000-0005-0000-0000-0000BB250000}"/>
    <cellStyle name="Įprastas 4 4 5 2" xfId="12135" xr:uid="{00000000-0005-0000-0000-0000BC250000}"/>
    <cellStyle name="Įprastas 4 4 5 3" xfId="17619" xr:uid="{00000000-0005-0000-0000-0000BD250000}"/>
    <cellStyle name="Įprastas 4 4 6" xfId="879" xr:uid="{00000000-0005-0000-0000-0000BE250000}"/>
    <cellStyle name="Įprastas 4 4 6 2" xfId="12136" xr:uid="{00000000-0005-0000-0000-0000BF250000}"/>
    <cellStyle name="Įprastas 4 4 6 3" xfId="20890" xr:uid="{00000000-0005-0000-0000-0000C0250000}"/>
    <cellStyle name="Įprastas 4 4 7" xfId="881" xr:uid="{00000000-0005-0000-0000-0000C1250000}"/>
    <cellStyle name="Įprastas 4 4 7 2" xfId="12137" xr:uid="{00000000-0005-0000-0000-0000C2250000}"/>
    <cellStyle name="Įprastas 4 4 7 3" xfId="20891" xr:uid="{00000000-0005-0000-0000-0000C3250000}"/>
    <cellStyle name="Įprastas 4 4 8" xfId="4208" xr:uid="{00000000-0005-0000-0000-0000C4250000}"/>
    <cellStyle name="Įprastas 4 4 8 2" xfId="12138" xr:uid="{00000000-0005-0000-0000-0000C5250000}"/>
    <cellStyle name="Įprastas 4 4 8 3" xfId="20892" xr:uid="{00000000-0005-0000-0000-0000C6250000}"/>
    <cellStyle name="Įprastas 4 4 9" xfId="4210" xr:uid="{00000000-0005-0000-0000-0000C7250000}"/>
    <cellStyle name="Įprastas 4 4 9 2" xfId="12139" xr:uid="{00000000-0005-0000-0000-0000C8250000}"/>
    <cellStyle name="Įprastas 4 4 9 3" xfId="20893" xr:uid="{00000000-0005-0000-0000-0000C9250000}"/>
    <cellStyle name="Įprastas 4 5" xfId="4211" xr:uid="{00000000-0005-0000-0000-0000CA250000}"/>
    <cellStyle name="Įprastas 4 5 10" xfId="2939" xr:uid="{00000000-0005-0000-0000-0000CB250000}"/>
    <cellStyle name="Įprastas 4 5 10 2" xfId="12140" xr:uid="{00000000-0005-0000-0000-0000CC250000}"/>
    <cellStyle name="Įprastas 4 5 10 3" xfId="20894" xr:uid="{00000000-0005-0000-0000-0000CD250000}"/>
    <cellStyle name="Įprastas 4 5 11" xfId="2942" xr:uid="{00000000-0005-0000-0000-0000CE250000}"/>
    <cellStyle name="Įprastas 4 5 11 2" xfId="12141" xr:uid="{00000000-0005-0000-0000-0000CF250000}"/>
    <cellStyle name="Įprastas 4 5 11 3" xfId="20895" xr:uid="{00000000-0005-0000-0000-0000D0250000}"/>
    <cellStyle name="Įprastas 4 5 12" xfId="2945" xr:uid="{00000000-0005-0000-0000-0000D1250000}"/>
    <cellStyle name="Įprastas 4 5 12 2" xfId="12142" xr:uid="{00000000-0005-0000-0000-0000D2250000}"/>
    <cellStyle name="Įprastas 4 5 12 3" xfId="20896" xr:uid="{00000000-0005-0000-0000-0000D3250000}"/>
    <cellStyle name="Įprastas 4 5 13" xfId="2948" xr:uid="{00000000-0005-0000-0000-0000D4250000}"/>
    <cellStyle name="Įprastas 4 5 13 2" xfId="12143" xr:uid="{00000000-0005-0000-0000-0000D5250000}"/>
    <cellStyle name="Įprastas 4 5 13 3" xfId="20897" xr:uid="{00000000-0005-0000-0000-0000D6250000}"/>
    <cellStyle name="Įprastas 4 5 14" xfId="2950" xr:uid="{00000000-0005-0000-0000-0000D7250000}"/>
    <cellStyle name="Įprastas 4 5 14 2" xfId="12144" xr:uid="{00000000-0005-0000-0000-0000D8250000}"/>
    <cellStyle name="Įprastas 4 5 14 3" xfId="20898" xr:uid="{00000000-0005-0000-0000-0000D9250000}"/>
    <cellStyle name="Įprastas 4 5 15" xfId="98" xr:uid="{00000000-0005-0000-0000-0000DA250000}"/>
    <cellStyle name="Įprastas 4 5 15 2" xfId="12145" xr:uid="{00000000-0005-0000-0000-0000DB250000}"/>
    <cellStyle name="Įprastas 4 5 15 3" xfId="20899" xr:uid="{00000000-0005-0000-0000-0000DC250000}"/>
    <cellStyle name="Įprastas 4 5 16" xfId="2953" xr:uid="{00000000-0005-0000-0000-0000DD250000}"/>
    <cellStyle name="Įprastas 4 5 16 2" xfId="12146" xr:uid="{00000000-0005-0000-0000-0000DE250000}"/>
    <cellStyle name="Įprastas 4 5 16 3" xfId="20900" xr:uid="{00000000-0005-0000-0000-0000DF250000}"/>
    <cellStyle name="Įprastas 4 5 17" xfId="4213" xr:uid="{00000000-0005-0000-0000-0000E0250000}"/>
    <cellStyle name="Įprastas 4 5 17 2" xfId="12147" xr:uid="{00000000-0005-0000-0000-0000E1250000}"/>
    <cellStyle name="Įprastas 4 5 17 3" xfId="20901" xr:uid="{00000000-0005-0000-0000-0000E2250000}"/>
    <cellStyle name="Įprastas 4 5 18" xfId="8699" xr:uid="{00000000-0005-0000-0000-0000E3250000}"/>
    <cellStyle name="Įprastas 4 5 19" xfId="17142" xr:uid="{00000000-0005-0000-0000-0000E4250000}"/>
    <cellStyle name="Įprastas 4 5 2" xfId="927" xr:uid="{00000000-0005-0000-0000-0000E5250000}"/>
    <cellStyle name="Įprastas 4 5 2 10" xfId="4215" xr:uid="{00000000-0005-0000-0000-0000E6250000}"/>
    <cellStyle name="Įprastas 4 5 2 10 2" xfId="12148" xr:uid="{00000000-0005-0000-0000-0000E7250000}"/>
    <cellStyle name="Įprastas 4 5 2 10 3" xfId="20902" xr:uid="{00000000-0005-0000-0000-0000E8250000}"/>
    <cellStyle name="Įprastas 4 5 2 11" xfId="4217" xr:uid="{00000000-0005-0000-0000-0000E9250000}"/>
    <cellStyle name="Įprastas 4 5 2 11 2" xfId="12149" xr:uid="{00000000-0005-0000-0000-0000EA250000}"/>
    <cellStyle name="Įprastas 4 5 2 11 3" xfId="20903" xr:uid="{00000000-0005-0000-0000-0000EB250000}"/>
    <cellStyle name="Įprastas 4 5 2 12" xfId="4219" xr:uid="{00000000-0005-0000-0000-0000EC250000}"/>
    <cellStyle name="Įprastas 4 5 2 12 2" xfId="12150" xr:uid="{00000000-0005-0000-0000-0000ED250000}"/>
    <cellStyle name="Įprastas 4 5 2 12 3" xfId="20904" xr:uid="{00000000-0005-0000-0000-0000EE250000}"/>
    <cellStyle name="Įprastas 4 5 2 13" xfId="4221" xr:uid="{00000000-0005-0000-0000-0000EF250000}"/>
    <cellStyle name="Įprastas 4 5 2 13 2" xfId="12151" xr:uid="{00000000-0005-0000-0000-0000F0250000}"/>
    <cellStyle name="Įprastas 4 5 2 13 3" xfId="20905" xr:uid="{00000000-0005-0000-0000-0000F1250000}"/>
    <cellStyle name="Įprastas 4 5 2 14" xfId="4223" xr:uid="{00000000-0005-0000-0000-0000F2250000}"/>
    <cellStyle name="Įprastas 4 5 2 14 2" xfId="12152" xr:uid="{00000000-0005-0000-0000-0000F3250000}"/>
    <cellStyle name="Įprastas 4 5 2 14 3" xfId="20906" xr:uid="{00000000-0005-0000-0000-0000F4250000}"/>
    <cellStyle name="Įprastas 4 5 2 15" xfId="4225" xr:uid="{00000000-0005-0000-0000-0000F5250000}"/>
    <cellStyle name="Įprastas 4 5 2 15 2" xfId="12153" xr:uid="{00000000-0005-0000-0000-0000F6250000}"/>
    <cellStyle name="Įprastas 4 5 2 15 3" xfId="20907" xr:uid="{00000000-0005-0000-0000-0000F7250000}"/>
    <cellStyle name="Įprastas 4 5 2 16" xfId="4226" xr:uid="{00000000-0005-0000-0000-0000F8250000}"/>
    <cellStyle name="Įprastas 4 5 2 16 2" xfId="12154" xr:uid="{00000000-0005-0000-0000-0000F9250000}"/>
    <cellStyle name="Įprastas 4 5 2 16 3" xfId="20908" xr:uid="{00000000-0005-0000-0000-0000FA250000}"/>
    <cellStyle name="Įprastas 4 5 2 17" xfId="8906" xr:uid="{00000000-0005-0000-0000-0000FB250000}"/>
    <cellStyle name="Įprastas 4 5 2 18" xfId="17344" xr:uid="{00000000-0005-0000-0000-0000FC250000}"/>
    <cellStyle name="Įprastas 4 5 2 2" xfId="1022" xr:uid="{00000000-0005-0000-0000-0000FD250000}"/>
    <cellStyle name="Įprastas 4 5 2 2 2" xfId="12155" xr:uid="{00000000-0005-0000-0000-0000FE250000}"/>
    <cellStyle name="Įprastas 4 5 2 2 3" xfId="17913" xr:uid="{00000000-0005-0000-0000-0000FF250000}"/>
    <cellStyle name="Įprastas 4 5 2 3" xfId="4228" xr:uid="{00000000-0005-0000-0000-000000260000}"/>
    <cellStyle name="Įprastas 4 5 2 3 2" xfId="12156" xr:uid="{00000000-0005-0000-0000-000001260000}"/>
    <cellStyle name="Įprastas 4 5 2 3 3" xfId="20909" xr:uid="{00000000-0005-0000-0000-000002260000}"/>
    <cellStyle name="Įprastas 4 5 2 4" xfId="4229" xr:uid="{00000000-0005-0000-0000-000003260000}"/>
    <cellStyle name="Įprastas 4 5 2 4 2" xfId="12157" xr:uid="{00000000-0005-0000-0000-000004260000}"/>
    <cellStyle name="Įprastas 4 5 2 4 3" xfId="20910" xr:uid="{00000000-0005-0000-0000-000005260000}"/>
    <cellStyle name="Įprastas 4 5 2 5" xfId="4230" xr:uid="{00000000-0005-0000-0000-000006260000}"/>
    <cellStyle name="Įprastas 4 5 2 5 2" xfId="12158" xr:uid="{00000000-0005-0000-0000-000007260000}"/>
    <cellStyle name="Įprastas 4 5 2 5 3" xfId="20911" xr:uid="{00000000-0005-0000-0000-000008260000}"/>
    <cellStyle name="Įprastas 4 5 2 6" xfId="4231" xr:uid="{00000000-0005-0000-0000-000009260000}"/>
    <cellStyle name="Įprastas 4 5 2 6 2" xfId="12159" xr:uid="{00000000-0005-0000-0000-00000A260000}"/>
    <cellStyle name="Įprastas 4 5 2 6 3" xfId="20912" xr:uid="{00000000-0005-0000-0000-00000B260000}"/>
    <cellStyle name="Įprastas 4 5 2 7" xfId="4232" xr:uid="{00000000-0005-0000-0000-00000C260000}"/>
    <cellStyle name="Įprastas 4 5 2 7 2" xfId="12160" xr:uid="{00000000-0005-0000-0000-00000D260000}"/>
    <cellStyle name="Įprastas 4 5 2 7 3" xfId="20913" xr:uid="{00000000-0005-0000-0000-00000E260000}"/>
    <cellStyle name="Įprastas 4 5 2 8" xfId="4233" xr:uid="{00000000-0005-0000-0000-00000F260000}"/>
    <cellStyle name="Įprastas 4 5 2 8 2" xfId="12161" xr:uid="{00000000-0005-0000-0000-000010260000}"/>
    <cellStyle name="Įprastas 4 5 2 8 3" xfId="20914" xr:uid="{00000000-0005-0000-0000-000011260000}"/>
    <cellStyle name="Įprastas 4 5 2 9" xfId="1231" xr:uid="{00000000-0005-0000-0000-000012260000}"/>
    <cellStyle name="Įprastas 4 5 2 9 2" xfId="12162" xr:uid="{00000000-0005-0000-0000-000013260000}"/>
    <cellStyle name="Įprastas 4 5 2 9 3" xfId="20915" xr:uid="{00000000-0005-0000-0000-000014260000}"/>
    <cellStyle name="Įprastas 4 5 3" xfId="930" xr:uid="{00000000-0005-0000-0000-000015260000}"/>
    <cellStyle name="Įprastas 4 5 3 2" xfId="12163" xr:uid="{00000000-0005-0000-0000-000016260000}"/>
    <cellStyle name="Įprastas 4 5 3 3" xfId="17673" xr:uid="{00000000-0005-0000-0000-000017260000}"/>
    <cellStyle name="Įprastas 4 5 4" xfId="933" xr:uid="{00000000-0005-0000-0000-000018260000}"/>
    <cellStyle name="Įprastas 4 5 4 2" xfId="12164" xr:uid="{00000000-0005-0000-0000-000019260000}"/>
    <cellStyle name="Įprastas 4 5 4 3" xfId="20916" xr:uid="{00000000-0005-0000-0000-00001A260000}"/>
    <cellStyle name="Įprastas 4 5 5" xfId="936" xr:uid="{00000000-0005-0000-0000-00001B260000}"/>
    <cellStyle name="Įprastas 4 5 5 2" xfId="12165" xr:uid="{00000000-0005-0000-0000-00001C260000}"/>
    <cellStyle name="Įprastas 4 5 5 3" xfId="20917" xr:uid="{00000000-0005-0000-0000-00001D260000}"/>
    <cellStyle name="Įprastas 4 5 6" xfId="939" xr:uid="{00000000-0005-0000-0000-00001E260000}"/>
    <cellStyle name="Įprastas 4 5 6 2" xfId="12166" xr:uid="{00000000-0005-0000-0000-00001F260000}"/>
    <cellStyle name="Įprastas 4 5 6 3" xfId="20918" xr:uid="{00000000-0005-0000-0000-000020260000}"/>
    <cellStyle name="Įprastas 4 5 7" xfId="942" xr:uid="{00000000-0005-0000-0000-000021260000}"/>
    <cellStyle name="Įprastas 4 5 7 2" xfId="12167" xr:uid="{00000000-0005-0000-0000-000022260000}"/>
    <cellStyle name="Įprastas 4 5 7 3" xfId="20919" xr:uid="{00000000-0005-0000-0000-000023260000}"/>
    <cellStyle name="Įprastas 4 5 8" xfId="4234" xr:uid="{00000000-0005-0000-0000-000024260000}"/>
    <cellStyle name="Įprastas 4 5 8 2" xfId="12168" xr:uid="{00000000-0005-0000-0000-000025260000}"/>
    <cellStyle name="Įprastas 4 5 8 3" xfId="20920" xr:uid="{00000000-0005-0000-0000-000026260000}"/>
    <cellStyle name="Įprastas 4 5 9" xfId="4235" xr:uid="{00000000-0005-0000-0000-000027260000}"/>
    <cellStyle name="Įprastas 4 5 9 2" xfId="12169" xr:uid="{00000000-0005-0000-0000-000028260000}"/>
    <cellStyle name="Įprastas 4 5 9 3" xfId="20921" xr:uid="{00000000-0005-0000-0000-000029260000}"/>
    <cellStyle name="Įprastas 4 6" xfId="4236" xr:uid="{00000000-0005-0000-0000-00002A260000}"/>
    <cellStyle name="Įprastas 4 6 10" xfId="4237" xr:uid="{00000000-0005-0000-0000-00002B260000}"/>
    <cellStyle name="Įprastas 4 6 10 2" xfId="12170" xr:uid="{00000000-0005-0000-0000-00002C260000}"/>
    <cellStyle name="Įprastas 4 6 10 3" xfId="20922" xr:uid="{00000000-0005-0000-0000-00002D260000}"/>
    <cellStyle name="Įprastas 4 6 11" xfId="4238" xr:uid="{00000000-0005-0000-0000-00002E260000}"/>
    <cellStyle name="Įprastas 4 6 11 2" xfId="12171" xr:uid="{00000000-0005-0000-0000-00002F260000}"/>
    <cellStyle name="Įprastas 4 6 11 3" xfId="20923" xr:uid="{00000000-0005-0000-0000-000030260000}"/>
    <cellStyle name="Įprastas 4 6 12" xfId="4239" xr:uid="{00000000-0005-0000-0000-000031260000}"/>
    <cellStyle name="Įprastas 4 6 12 2" xfId="12172" xr:uid="{00000000-0005-0000-0000-000032260000}"/>
    <cellStyle name="Įprastas 4 6 12 3" xfId="20924" xr:uid="{00000000-0005-0000-0000-000033260000}"/>
    <cellStyle name="Įprastas 4 6 13" xfId="4241" xr:uid="{00000000-0005-0000-0000-000034260000}"/>
    <cellStyle name="Įprastas 4 6 13 2" xfId="12173" xr:uid="{00000000-0005-0000-0000-000035260000}"/>
    <cellStyle name="Įprastas 4 6 13 3" xfId="20925" xr:uid="{00000000-0005-0000-0000-000036260000}"/>
    <cellStyle name="Įprastas 4 6 14" xfId="4243" xr:uid="{00000000-0005-0000-0000-000037260000}"/>
    <cellStyle name="Įprastas 4 6 14 2" xfId="12174" xr:uid="{00000000-0005-0000-0000-000038260000}"/>
    <cellStyle name="Įprastas 4 6 14 3" xfId="20926" xr:uid="{00000000-0005-0000-0000-000039260000}"/>
    <cellStyle name="Įprastas 4 6 15" xfId="4245" xr:uid="{00000000-0005-0000-0000-00003A260000}"/>
    <cellStyle name="Įprastas 4 6 15 2" xfId="12175" xr:uid="{00000000-0005-0000-0000-00003B260000}"/>
    <cellStyle name="Įprastas 4 6 15 3" xfId="20927" xr:uid="{00000000-0005-0000-0000-00003C260000}"/>
    <cellStyle name="Įprastas 4 6 16" xfId="4247" xr:uid="{00000000-0005-0000-0000-00003D260000}"/>
    <cellStyle name="Įprastas 4 6 16 2" xfId="12176" xr:uid="{00000000-0005-0000-0000-00003E260000}"/>
    <cellStyle name="Įprastas 4 6 16 3" xfId="20928" xr:uid="{00000000-0005-0000-0000-00003F260000}"/>
    <cellStyle name="Įprastas 4 6 17" xfId="8809" xr:uid="{00000000-0005-0000-0000-000040260000}"/>
    <cellStyle name="Įprastas 4 6 18" xfId="17247" xr:uid="{00000000-0005-0000-0000-000041260000}"/>
    <cellStyle name="Įprastas 4 6 2" xfId="964" xr:uid="{00000000-0005-0000-0000-000042260000}"/>
    <cellStyle name="Įprastas 4 6 2 2" xfId="12177" xr:uid="{00000000-0005-0000-0000-000043260000}"/>
    <cellStyle name="Įprastas 4 6 2 3" xfId="17914" xr:uid="{00000000-0005-0000-0000-000044260000}"/>
    <cellStyle name="Įprastas 4 6 3" xfId="966" xr:uid="{00000000-0005-0000-0000-000045260000}"/>
    <cellStyle name="Įprastas 4 6 3 2" xfId="12178" xr:uid="{00000000-0005-0000-0000-000046260000}"/>
    <cellStyle name="Įprastas 4 6 3 3" xfId="20929" xr:uid="{00000000-0005-0000-0000-000047260000}"/>
    <cellStyle name="Įprastas 4 6 4" xfId="968" xr:uid="{00000000-0005-0000-0000-000048260000}"/>
    <cellStyle name="Įprastas 4 6 4 2" xfId="12179" xr:uid="{00000000-0005-0000-0000-000049260000}"/>
    <cellStyle name="Įprastas 4 6 4 3" xfId="20930" xr:uid="{00000000-0005-0000-0000-00004A260000}"/>
    <cellStyle name="Įprastas 4 6 5" xfId="970" xr:uid="{00000000-0005-0000-0000-00004B260000}"/>
    <cellStyle name="Įprastas 4 6 5 2" xfId="12180" xr:uid="{00000000-0005-0000-0000-00004C260000}"/>
    <cellStyle name="Įprastas 4 6 5 3" xfId="20931" xr:uid="{00000000-0005-0000-0000-00004D260000}"/>
    <cellStyle name="Įprastas 4 6 6" xfId="972" xr:uid="{00000000-0005-0000-0000-00004E260000}"/>
    <cellStyle name="Įprastas 4 6 6 2" xfId="12181" xr:uid="{00000000-0005-0000-0000-00004F260000}"/>
    <cellStyle name="Įprastas 4 6 6 3" xfId="20932" xr:uid="{00000000-0005-0000-0000-000050260000}"/>
    <cellStyle name="Įprastas 4 6 7" xfId="974" xr:uid="{00000000-0005-0000-0000-000051260000}"/>
    <cellStyle name="Įprastas 4 6 7 2" xfId="12182" xr:uid="{00000000-0005-0000-0000-000052260000}"/>
    <cellStyle name="Įprastas 4 6 7 3" xfId="20933" xr:uid="{00000000-0005-0000-0000-000053260000}"/>
    <cellStyle name="Įprastas 4 6 8" xfId="4248" xr:uid="{00000000-0005-0000-0000-000054260000}"/>
    <cellStyle name="Įprastas 4 6 8 2" xfId="12183" xr:uid="{00000000-0005-0000-0000-000055260000}"/>
    <cellStyle name="Įprastas 4 6 8 3" xfId="20934" xr:uid="{00000000-0005-0000-0000-000056260000}"/>
    <cellStyle name="Įprastas 4 6 9" xfId="4249" xr:uid="{00000000-0005-0000-0000-000057260000}"/>
    <cellStyle name="Įprastas 4 6 9 2" xfId="12184" xr:uid="{00000000-0005-0000-0000-000058260000}"/>
    <cellStyle name="Įprastas 4 6 9 3" xfId="20935" xr:uid="{00000000-0005-0000-0000-000059260000}"/>
    <cellStyle name="Įprastas 4 7" xfId="4250" xr:uid="{00000000-0005-0000-0000-00005A260000}"/>
    <cellStyle name="Įprastas 4 7 10" xfId="4251" xr:uid="{00000000-0005-0000-0000-00005B260000}"/>
    <cellStyle name="Įprastas 4 7 10 2" xfId="12185" xr:uid="{00000000-0005-0000-0000-00005C260000}"/>
    <cellStyle name="Įprastas 4 7 10 3" xfId="20936" xr:uid="{00000000-0005-0000-0000-00005D260000}"/>
    <cellStyle name="Įprastas 4 7 11" xfId="4252" xr:uid="{00000000-0005-0000-0000-00005E260000}"/>
    <cellStyle name="Įprastas 4 7 11 2" xfId="12186" xr:uid="{00000000-0005-0000-0000-00005F260000}"/>
    <cellStyle name="Įprastas 4 7 11 3" xfId="20937" xr:uid="{00000000-0005-0000-0000-000060260000}"/>
    <cellStyle name="Įprastas 4 7 12" xfId="4253" xr:uid="{00000000-0005-0000-0000-000061260000}"/>
    <cellStyle name="Įprastas 4 7 12 2" xfId="12187" xr:uid="{00000000-0005-0000-0000-000062260000}"/>
    <cellStyle name="Įprastas 4 7 12 3" xfId="20938" xr:uid="{00000000-0005-0000-0000-000063260000}"/>
    <cellStyle name="Įprastas 4 7 13" xfId="4254" xr:uid="{00000000-0005-0000-0000-000064260000}"/>
    <cellStyle name="Įprastas 4 7 13 2" xfId="12188" xr:uid="{00000000-0005-0000-0000-000065260000}"/>
    <cellStyle name="Įprastas 4 7 13 3" xfId="20939" xr:uid="{00000000-0005-0000-0000-000066260000}"/>
    <cellStyle name="Įprastas 4 7 14" xfId="4255" xr:uid="{00000000-0005-0000-0000-000067260000}"/>
    <cellStyle name="Įprastas 4 7 14 2" xfId="12189" xr:uid="{00000000-0005-0000-0000-000068260000}"/>
    <cellStyle name="Įprastas 4 7 14 3" xfId="20940" xr:uid="{00000000-0005-0000-0000-000069260000}"/>
    <cellStyle name="Įprastas 4 7 15" xfId="4256" xr:uid="{00000000-0005-0000-0000-00006A260000}"/>
    <cellStyle name="Įprastas 4 7 15 2" xfId="12190" xr:uid="{00000000-0005-0000-0000-00006B260000}"/>
    <cellStyle name="Įprastas 4 7 15 3" xfId="20941" xr:uid="{00000000-0005-0000-0000-00006C260000}"/>
    <cellStyle name="Įprastas 4 7 16" xfId="4257" xr:uid="{00000000-0005-0000-0000-00006D260000}"/>
    <cellStyle name="Įprastas 4 7 16 2" xfId="12191" xr:uid="{00000000-0005-0000-0000-00006E260000}"/>
    <cellStyle name="Įprastas 4 7 16 3" xfId="20942" xr:uid="{00000000-0005-0000-0000-00006F260000}"/>
    <cellStyle name="Įprastas 4 7 17" xfId="9012" xr:uid="{00000000-0005-0000-0000-000070260000}"/>
    <cellStyle name="Įprastas 4 7 18" xfId="17449" xr:uid="{00000000-0005-0000-0000-000071260000}"/>
    <cellStyle name="Įprastas 4 7 2" xfId="997" xr:uid="{00000000-0005-0000-0000-000072260000}"/>
    <cellStyle name="Įprastas 4 7 2 2" xfId="12192" xr:uid="{00000000-0005-0000-0000-000073260000}"/>
    <cellStyle name="Įprastas 4 7 2 3" xfId="17915" xr:uid="{00000000-0005-0000-0000-000074260000}"/>
    <cellStyle name="Įprastas 4 7 3" xfId="999" xr:uid="{00000000-0005-0000-0000-000075260000}"/>
    <cellStyle name="Įprastas 4 7 3 2" xfId="12193" xr:uid="{00000000-0005-0000-0000-000076260000}"/>
    <cellStyle name="Įprastas 4 7 3 3" xfId="20943" xr:uid="{00000000-0005-0000-0000-000077260000}"/>
    <cellStyle name="Įprastas 4 7 4" xfId="1001" xr:uid="{00000000-0005-0000-0000-000078260000}"/>
    <cellStyle name="Įprastas 4 7 4 2" xfId="12194" xr:uid="{00000000-0005-0000-0000-000079260000}"/>
    <cellStyle name="Įprastas 4 7 4 3" xfId="20944" xr:uid="{00000000-0005-0000-0000-00007A260000}"/>
    <cellStyle name="Įprastas 4 7 5" xfId="1003" xr:uid="{00000000-0005-0000-0000-00007B260000}"/>
    <cellStyle name="Įprastas 4 7 5 2" xfId="12195" xr:uid="{00000000-0005-0000-0000-00007C260000}"/>
    <cellStyle name="Įprastas 4 7 5 3" xfId="20945" xr:uid="{00000000-0005-0000-0000-00007D260000}"/>
    <cellStyle name="Įprastas 4 7 6" xfId="1005" xr:uid="{00000000-0005-0000-0000-00007E260000}"/>
    <cellStyle name="Įprastas 4 7 6 2" xfId="12196" xr:uid="{00000000-0005-0000-0000-00007F260000}"/>
    <cellStyle name="Įprastas 4 7 6 3" xfId="20946" xr:uid="{00000000-0005-0000-0000-000080260000}"/>
    <cellStyle name="Įprastas 4 7 7" xfId="1007" xr:uid="{00000000-0005-0000-0000-000081260000}"/>
    <cellStyle name="Įprastas 4 7 7 2" xfId="12197" xr:uid="{00000000-0005-0000-0000-000082260000}"/>
    <cellStyle name="Įprastas 4 7 7 3" xfId="20947" xr:uid="{00000000-0005-0000-0000-000083260000}"/>
    <cellStyle name="Įprastas 4 7 8" xfId="4258" xr:uid="{00000000-0005-0000-0000-000084260000}"/>
    <cellStyle name="Įprastas 4 7 8 2" xfId="12198" xr:uid="{00000000-0005-0000-0000-000085260000}"/>
    <cellStyle name="Įprastas 4 7 8 3" xfId="20948" xr:uid="{00000000-0005-0000-0000-000086260000}"/>
    <cellStyle name="Įprastas 4 7 9" xfId="4259" xr:uid="{00000000-0005-0000-0000-000087260000}"/>
    <cellStyle name="Įprastas 4 7 9 2" xfId="12199" xr:uid="{00000000-0005-0000-0000-000088260000}"/>
    <cellStyle name="Įprastas 4 7 9 3" xfId="20949" xr:uid="{00000000-0005-0000-0000-000089260000}"/>
    <cellStyle name="Įprastas 4 8" xfId="4260" xr:uid="{00000000-0005-0000-0000-00008A260000}"/>
    <cellStyle name="Įprastas 4 8 2" xfId="12200" xr:uid="{00000000-0005-0000-0000-00008B260000}"/>
    <cellStyle name="Įprastas 4 8 3" xfId="17576" xr:uid="{00000000-0005-0000-0000-00008C260000}"/>
    <cellStyle name="Įprastas 4 9" xfId="4261" xr:uid="{00000000-0005-0000-0000-00008D260000}"/>
    <cellStyle name="Įprastas 4 9 2" xfId="12201" xr:uid="{00000000-0005-0000-0000-00008E260000}"/>
    <cellStyle name="Įprastas 4 9 3" xfId="20950" xr:uid="{00000000-0005-0000-0000-00008F260000}"/>
    <cellStyle name="Įprastas 40" xfId="3176" xr:uid="{00000000-0005-0000-0000-000090260000}"/>
    <cellStyle name="Įprastas 40 2" xfId="12202" xr:uid="{00000000-0005-0000-0000-000091260000}"/>
    <cellStyle name="Įprastas 41" xfId="3773" xr:uid="{00000000-0005-0000-0000-000092260000}"/>
    <cellStyle name="Įprastas 41 2" xfId="12203" xr:uid="{00000000-0005-0000-0000-000093260000}"/>
    <cellStyle name="Įprastas 41 3" xfId="17916" xr:uid="{00000000-0005-0000-0000-000094260000}"/>
    <cellStyle name="Įprastas 42" xfId="103" xr:uid="{00000000-0005-0000-0000-000095260000}"/>
    <cellStyle name="Įprastas 42 2" xfId="12204" xr:uid="{00000000-0005-0000-0000-000096260000}"/>
    <cellStyle name="Įprastas 42 3" xfId="20951" xr:uid="{00000000-0005-0000-0000-000097260000}"/>
    <cellStyle name="Įprastas 43" xfId="3780" xr:uid="{00000000-0005-0000-0000-000098260000}"/>
    <cellStyle name="Įprastas 43 2" xfId="12205" xr:uid="{00000000-0005-0000-0000-000099260000}"/>
    <cellStyle name="Įprastas 43 3" xfId="20952" xr:uid="{00000000-0005-0000-0000-00009A260000}"/>
    <cellStyle name="Įprastas 44" xfId="3785" xr:uid="{00000000-0005-0000-0000-00009B260000}"/>
    <cellStyle name="Įprastas 44 2" xfId="12206" xr:uid="{00000000-0005-0000-0000-00009C260000}"/>
    <cellStyle name="Įprastas 44 3" xfId="20953" xr:uid="{00000000-0005-0000-0000-00009D260000}"/>
    <cellStyle name="Įprastas 45" xfId="4263" xr:uid="{00000000-0005-0000-0000-00009E260000}"/>
    <cellStyle name="Įprastas 45 2" xfId="12207" xr:uid="{00000000-0005-0000-0000-00009F260000}"/>
    <cellStyle name="Įprastas 45 3" xfId="20954" xr:uid="{00000000-0005-0000-0000-0000A0260000}"/>
    <cellStyle name="Įprastas 46" xfId="4265" xr:uid="{00000000-0005-0000-0000-0000A1260000}"/>
    <cellStyle name="Įprastas 46 2" xfId="17033" xr:uid="{00000000-0005-0000-0000-0000A2260000}"/>
    <cellStyle name="Įprastas 46 3" xfId="20955" xr:uid="{00000000-0005-0000-0000-0000A3260000}"/>
    <cellStyle name="Įprastas 47" xfId="4266" xr:uid="{00000000-0005-0000-0000-0000A4260000}"/>
    <cellStyle name="Įprastas 47 2" xfId="17034" xr:uid="{00000000-0005-0000-0000-0000A5260000}"/>
    <cellStyle name="Įprastas 47 3" xfId="20956" xr:uid="{00000000-0005-0000-0000-0000A6260000}"/>
    <cellStyle name="Įprastas 48" xfId="4268" xr:uid="{00000000-0005-0000-0000-0000A7260000}"/>
    <cellStyle name="Įprastas 48 2" xfId="17036" xr:uid="{00000000-0005-0000-0000-0000A8260000}"/>
    <cellStyle name="Įprastas 49" xfId="4270" xr:uid="{00000000-0005-0000-0000-0000A9260000}"/>
    <cellStyle name="Įprastas 49 2" xfId="17038" xr:uid="{00000000-0005-0000-0000-0000AA260000}"/>
    <cellStyle name="Įprastas 5" xfId="4271" xr:uid="{00000000-0005-0000-0000-0000AB260000}"/>
    <cellStyle name="Įprastas 5 2" xfId="8592" xr:uid="{00000000-0005-0000-0000-0000AC260000}"/>
    <cellStyle name="Įprastas 50" xfId="4264" xr:uid="{00000000-0005-0000-0000-0000AD260000}"/>
    <cellStyle name="Įprastas 6" xfId="4272" xr:uid="{00000000-0005-0000-0000-0000AE260000}"/>
    <cellStyle name="Įprastas 6 10" xfId="4273" xr:uid="{00000000-0005-0000-0000-0000AF260000}"/>
    <cellStyle name="Įprastas 6 10 2" xfId="12208" xr:uid="{00000000-0005-0000-0000-0000B0260000}"/>
    <cellStyle name="Įprastas 6 10 3" xfId="20957" xr:uid="{00000000-0005-0000-0000-0000B1260000}"/>
    <cellStyle name="Įprastas 6 11" xfId="4274" xr:uid="{00000000-0005-0000-0000-0000B2260000}"/>
    <cellStyle name="Įprastas 6 11 2" xfId="12209" xr:uid="{00000000-0005-0000-0000-0000B3260000}"/>
    <cellStyle name="Įprastas 6 11 3" xfId="20958" xr:uid="{00000000-0005-0000-0000-0000B4260000}"/>
    <cellStyle name="Įprastas 6 12" xfId="4275" xr:uid="{00000000-0005-0000-0000-0000B5260000}"/>
    <cellStyle name="Įprastas 6 12 2" xfId="12210" xr:uid="{00000000-0005-0000-0000-0000B6260000}"/>
    <cellStyle name="Įprastas 6 12 3" xfId="20959" xr:uid="{00000000-0005-0000-0000-0000B7260000}"/>
    <cellStyle name="Įprastas 6 13" xfId="4276" xr:uid="{00000000-0005-0000-0000-0000B8260000}"/>
    <cellStyle name="Įprastas 6 13 2" xfId="12211" xr:uid="{00000000-0005-0000-0000-0000B9260000}"/>
    <cellStyle name="Įprastas 6 13 3" xfId="20960" xr:uid="{00000000-0005-0000-0000-0000BA260000}"/>
    <cellStyle name="Įprastas 6 14" xfId="4277" xr:uid="{00000000-0005-0000-0000-0000BB260000}"/>
    <cellStyle name="Įprastas 6 14 2" xfId="12212" xr:uid="{00000000-0005-0000-0000-0000BC260000}"/>
    <cellStyle name="Įprastas 6 14 3" xfId="20961" xr:uid="{00000000-0005-0000-0000-0000BD260000}"/>
    <cellStyle name="Įprastas 6 15" xfId="4278" xr:uid="{00000000-0005-0000-0000-0000BE260000}"/>
    <cellStyle name="Įprastas 6 15 2" xfId="12213" xr:uid="{00000000-0005-0000-0000-0000BF260000}"/>
    <cellStyle name="Įprastas 6 15 3" xfId="20962" xr:uid="{00000000-0005-0000-0000-0000C0260000}"/>
    <cellStyle name="Įprastas 6 16" xfId="4281" xr:uid="{00000000-0005-0000-0000-0000C1260000}"/>
    <cellStyle name="Įprastas 6 16 2" xfId="12214" xr:uid="{00000000-0005-0000-0000-0000C2260000}"/>
    <cellStyle name="Įprastas 6 16 3" xfId="20963" xr:uid="{00000000-0005-0000-0000-0000C3260000}"/>
    <cellStyle name="Įprastas 6 17" xfId="2684" xr:uid="{00000000-0005-0000-0000-0000C4260000}"/>
    <cellStyle name="Įprastas 6 17 2" xfId="12215" xr:uid="{00000000-0005-0000-0000-0000C5260000}"/>
    <cellStyle name="Įprastas 6 17 3" xfId="20964" xr:uid="{00000000-0005-0000-0000-0000C6260000}"/>
    <cellStyle name="Įprastas 6 18" xfId="2690" xr:uid="{00000000-0005-0000-0000-0000C7260000}"/>
    <cellStyle name="Įprastas 6 18 2" xfId="12216" xr:uid="{00000000-0005-0000-0000-0000C8260000}"/>
    <cellStyle name="Įprastas 6 18 3" xfId="20965" xr:uid="{00000000-0005-0000-0000-0000C9260000}"/>
    <cellStyle name="Įprastas 6 19" xfId="2695" xr:uid="{00000000-0005-0000-0000-0000CA260000}"/>
    <cellStyle name="Įprastas 6 19 2" xfId="12217" xr:uid="{00000000-0005-0000-0000-0000CB260000}"/>
    <cellStyle name="Įprastas 6 19 3" xfId="20966" xr:uid="{00000000-0005-0000-0000-0000CC260000}"/>
    <cellStyle name="Įprastas 6 2" xfId="4283" xr:uid="{00000000-0005-0000-0000-0000CD260000}"/>
    <cellStyle name="Įprastas 6 2 10" xfId="3489" xr:uid="{00000000-0005-0000-0000-0000CE260000}"/>
    <cellStyle name="Įprastas 6 2 10 2" xfId="12218" xr:uid="{00000000-0005-0000-0000-0000CF260000}"/>
    <cellStyle name="Įprastas 6 2 10 3" xfId="20967" xr:uid="{00000000-0005-0000-0000-0000D0260000}"/>
    <cellStyle name="Įprastas 6 2 11" xfId="4139" xr:uid="{00000000-0005-0000-0000-0000D1260000}"/>
    <cellStyle name="Įprastas 6 2 11 2" xfId="12219" xr:uid="{00000000-0005-0000-0000-0000D2260000}"/>
    <cellStyle name="Įprastas 6 2 11 3" xfId="20968" xr:uid="{00000000-0005-0000-0000-0000D3260000}"/>
    <cellStyle name="Įprastas 6 2 12" xfId="4152" xr:uid="{00000000-0005-0000-0000-0000D4260000}"/>
    <cellStyle name="Įprastas 6 2 12 2" xfId="12220" xr:uid="{00000000-0005-0000-0000-0000D5260000}"/>
    <cellStyle name="Įprastas 6 2 12 3" xfId="20969" xr:uid="{00000000-0005-0000-0000-0000D6260000}"/>
    <cellStyle name="Įprastas 6 2 13" xfId="4162" xr:uid="{00000000-0005-0000-0000-0000D7260000}"/>
    <cellStyle name="Įprastas 6 2 13 2" xfId="12221" xr:uid="{00000000-0005-0000-0000-0000D8260000}"/>
    <cellStyle name="Įprastas 6 2 13 3" xfId="20970" xr:uid="{00000000-0005-0000-0000-0000D9260000}"/>
    <cellStyle name="Įprastas 6 2 14" xfId="4169" xr:uid="{00000000-0005-0000-0000-0000DA260000}"/>
    <cellStyle name="Įprastas 6 2 14 2" xfId="12222" xr:uid="{00000000-0005-0000-0000-0000DB260000}"/>
    <cellStyle name="Įprastas 6 2 14 3" xfId="20971" xr:uid="{00000000-0005-0000-0000-0000DC260000}"/>
    <cellStyle name="Įprastas 6 2 15" xfId="4172" xr:uid="{00000000-0005-0000-0000-0000DD260000}"/>
    <cellStyle name="Įprastas 6 2 15 2" xfId="12223" xr:uid="{00000000-0005-0000-0000-0000DE260000}"/>
    <cellStyle name="Įprastas 6 2 15 3" xfId="20972" xr:uid="{00000000-0005-0000-0000-0000DF260000}"/>
    <cellStyle name="Įprastas 6 2 16" xfId="4176" xr:uid="{00000000-0005-0000-0000-0000E0260000}"/>
    <cellStyle name="Įprastas 6 2 16 2" xfId="12224" xr:uid="{00000000-0005-0000-0000-0000E1260000}"/>
    <cellStyle name="Įprastas 6 2 16 3" xfId="20973" xr:uid="{00000000-0005-0000-0000-0000E2260000}"/>
    <cellStyle name="Įprastas 6 2 17" xfId="4179" xr:uid="{00000000-0005-0000-0000-0000E3260000}"/>
    <cellStyle name="Įprastas 6 2 17 2" xfId="12225" xr:uid="{00000000-0005-0000-0000-0000E4260000}"/>
    <cellStyle name="Įprastas 6 2 17 3" xfId="20974" xr:uid="{00000000-0005-0000-0000-0000E5260000}"/>
    <cellStyle name="Įprastas 6 2 18" xfId="4284" xr:uid="{00000000-0005-0000-0000-0000E6260000}"/>
    <cellStyle name="Įprastas 6 2 18 2" xfId="12226" xr:uid="{00000000-0005-0000-0000-0000E7260000}"/>
    <cellStyle name="Įprastas 6 2 18 3" xfId="20975" xr:uid="{00000000-0005-0000-0000-0000E8260000}"/>
    <cellStyle name="Įprastas 6 2 19" xfId="4285" xr:uid="{00000000-0005-0000-0000-0000E9260000}"/>
    <cellStyle name="Įprastas 6 2 19 2" xfId="12227" xr:uid="{00000000-0005-0000-0000-0000EA260000}"/>
    <cellStyle name="Įprastas 6 2 19 3" xfId="20976" xr:uid="{00000000-0005-0000-0000-0000EB260000}"/>
    <cellStyle name="Įprastas 6 2 2" xfId="4286" xr:uid="{00000000-0005-0000-0000-0000EC260000}"/>
    <cellStyle name="Įprastas 6 2 2 10" xfId="3625" xr:uid="{00000000-0005-0000-0000-0000ED260000}"/>
    <cellStyle name="Įprastas 6 2 2 10 2" xfId="12228" xr:uid="{00000000-0005-0000-0000-0000EE260000}"/>
    <cellStyle name="Įprastas 6 2 2 10 3" xfId="20977" xr:uid="{00000000-0005-0000-0000-0000EF260000}"/>
    <cellStyle name="Įprastas 6 2 2 11" xfId="3628" xr:uid="{00000000-0005-0000-0000-0000F0260000}"/>
    <cellStyle name="Įprastas 6 2 2 11 2" xfId="12229" xr:uid="{00000000-0005-0000-0000-0000F1260000}"/>
    <cellStyle name="Įprastas 6 2 2 11 3" xfId="20978" xr:uid="{00000000-0005-0000-0000-0000F2260000}"/>
    <cellStyle name="Įprastas 6 2 2 12" xfId="3631" xr:uid="{00000000-0005-0000-0000-0000F3260000}"/>
    <cellStyle name="Įprastas 6 2 2 12 2" xfId="12230" xr:uid="{00000000-0005-0000-0000-0000F4260000}"/>
    <cellStyle name="Įprastas 6 2 2 12 3" xfId="20979" xr:uid="{00000000-0005-0000-0000-0000F5260000}"/>
    <cellStyle name="Įprastas 6 2 2 13" xfId="3634" xr:uid="{00000000-0005-0000-0000-0000F6260000}"/>
    <cellStyle name="Įprastas 6 2 2 13 2" xfId="12231" xr:uid="{00000000-0005-0000-0000-0000F7260000}"/>
    <cellStyle name="Įprastas 6 2 2 13 3" xfId="20980" xr:uid="{00000000-0005-0000-0000-0000F8260000}"/>
    <cellStyle name="Įprastas 6 2 2 14" xfId="3637" xr:uid="{00000000-0005-0000-0000-0000F9260000}"/>
    <cellStyle name="Įprastas 6 2 2 14 2" xfId="12232" xr:uid="{00000000-0005-0000-0000-0000FA260000}"/>
    <cellStyle name="Įprastas 6 2 2 14 3" xfId="20981" xr:uid="{00000000-0005-0000-0000-0000FB260000}"/>
    <cellStyle name="Įprastas 6 2 2 15" xfId="3640" xr:uid="{00000000-0005-0000-0000-0000FC260000}"/>
    <cellStyle name="Įprastas 6 2 2 15 2" xfId="12233" xr:uid="{00000000-0005-0000-0000-0000FD260000}"/>
    <cellStyle name="Įprastas 6 2 2 15 3" xfId="20982" xr:uid="{00000000-0005-0000-0000-0000FE260000}"/>
    <cellStyle name="Įprastas 6 2 2 16" xfId="4287" xr:uid="{00000000-0005-0000-0000-0000FF260000}"/>
    <cellStyle name="Įprastas 6 2 2 16 2" xfId="12234" xr:uid="{00000000-0005-0000-0000-000000270000}"/>
    <cellStyle name="Įprastas 6 2 2 16 3" xfId="20983" xr:uid="{00000000-0005-0000-0000-000001270000}"/>
    <cellStyle name="Įprastas 6 2 2 17" xfId="4288" xr:uid="{00000000-0005-0000-0000-000002270000}"/>
    <cellStyle name="Įprastas 6 2 2 17 2" xfId="12235" xr:uid="{00000000-0005-0000-0000-000003270000}"/>
    <cellStyle name="Įprastas 6 2 2 17 3" xfId="20984" xr:uid="{00000000-0005-0000-0000-000004270000}"/>
    <cellStyle name="Įprastas 6 2 2 18" xfId="1065" xr:uid="{00000000-0005-0000-0000-000005270000}"/>
    <cellStyle name="Įprastas 6 2 2 18 2" xfId="12236" xr:uid="{00000000-0005-0000-0000-000006270000}"/>
    <cellStyle name="Įprastas 6 2 2 18 3" xfId="20985" xr:uid="{00000000-0005-0000-0000-000007270000}"/>
    <cellStyle name="Įprastas 6 2 2 19" xfId="1067" xr:uid="{00000000-0005-0000-0000-000008270000}"/>
    <cellStyle name="Įprastas 6 2 2 19 2" xfId="12237" xr:uid="{00000000-0005-0000-0000-000009270000}"/>
    <cellStyle name="Įprastas 6 2 2 19 3" xfId="20986" xr:uid="{00000000-0005-0000-0000-00000A270000}"/>
    <cellStyle name="Įprastas 6 2 2 2" xfId="4290" xr:uid="{00000000-0005-0000-0000-00000B270000}"/>
    <cellStyle name="Įprastas 6 2 2 2 10" xfId="4291" xr:uid="{00000000-0005-0000-0000-00000C270000}"/>
    <cellStyle name="Įprastas 6 2 2 2 10 2" xfId="12238" xr:uid="{00000000-0005-0000-0000-00000D270000}"/>
    <cellStyle name="Įprastas 6 2 2 2 10 3" xfId="20987" xr:uid="{00000000-0005-0000-0000-00000E270000}"/>
    <cellStyle name="Įprastas 6 2 2 2 11" xfId="4292" xr:uid="{00000000-0005-0000-0000-00000F270000}"/>
    <cellStyle name="Įprastas 6 2 2 2 11 2" xfId="12239" xr:uid="{00000000-0005-0000-0000-000010270000}"/>
    <cellStyle name="Įprastas 6 2 2 2 11 3" xfId="20988" xr:uid="{00000000-0005-0000-0000-000011270000}"/>
    <cellStyle name="Įprastas 6 2 2 2 12" xfId="4293" xr:uid="{00000000-0005-0000-0000-000012270000}"/>
    <cellStyle name="Įprastas 6 2 2 2 12 2" xfId="12240" xr:uid="{00000000-0005-0000-0000-000013270000}"/>
    <cellStyle name="Įprastas 6 2 2 2 12 3" xfId="20989" xr:uid="{00000000-0005-0000-0000-000014270000}"/>
    <cellStyle name="Įprastas 6 2 2 2 13" xfId="4294" xr:uid="{00000000-0005-0000-0000-000015270000}"/>
    <cellStyle name="Įprastas 6 2 2 2 13 2" xfId="12241" xr:uid="{00000000-0005-0000-0000-000016270000}"/>
    <cellStyle name="Įprastas 6 2 2 2 13 3" xfId="20990" xr:uid="{00000000-0005-0000-0000-000017270000}"/>
    <cellStyle name="Įprastas 6 2 2 2 14" xfId="3459" xr:uid="{00000000-0005-0000-0000-000018270000}"/>
    <cellStyle name="Įprastas 6 2 2 2 14 2" xfId="12242" xr:uid="{00000000-0005-0000-0000-000019270000}"/>
    <cellStyle name="Įprastas 6 2 2 2 14 3" xfId="20991" xr:uid="{00000000-0005-0000-0000-00001A270000}"/>
    <cellStyle name="Įprastas 6 2 2 2 15" xfId="3461" xr:uid="{00000000-0005-0000-0000-00001B270000}"/>
    <cellStyle name="Įprastas 6 2 2 2 15 2" xfId="12243" xr:uid="{00000000-0005-0000-0000-00001C270000}"/>
    <cellStyle name="Įprastas 6 2 2 2 15 3" xfId="20992" xr:uid="{00000000-0005-0000-0000-00001D270000}"/>
    <cellStyle name="Įprastas 6 2 2 2 16" xfId="3463" xr:uid="{00000000-0005-0000-0000-00001E270000}"/>
    <cellStyle name="Įprastas 6 2 2 2 16 2" xfId="12244" xr:uid="{00000000-0005-0000-0000-00001F270000}"/>
    <cellStyle name="Įprastas 6 2 2 2 16 3" xfId="20993" xr:uid="{00000000-0005-0000-0000-000020270000}"/>
    <cellStyle name="Įprastas 6 2 2 2 17" xfId="3465" xr:uid="{00000000-0005-0000-0000-000021270000}"/>
    <cellStyle name="Įprastas 6 2 2 2 17 2" xfId="12245" xr:uid="{00000000-0005-0000-0000-000022270000}"/>
    <cellStyle name="Įprastas 6 2 2 2 17 3" xfId="20994" xr:uid="{00000000-0005-0000-0000-000023270000}"/>
    <cellStyle name="Įprastas 6 2 2 2 18" xfId="8765" xr:uid="{00000000-0005-0000-0000-000024270000}"/>
    <cellStyle name="Įprastas 6 2 2 2 19" xfId="17208" xr:uid="{00000000-0005-0000-0000-000025270000}"/>
    <cellStyle name="Įprastas 6 2 2 2 2" xfId="1346" xr:uid="{00000000-0005-0000-0000-000026270000}"/>
    <cellStyle name="Įprastas 6 2 2 2 2 10" xfId="2114" xr:uid="{00000000-0005-0000-0000-000027270000}"/>
    <cellStyle name="Įprastas 6 2 2 2 2 10 2" xfId="12246" xr:uid="{00000000-0005-0000-0000-000028270000}"/>
    <cellStyle name="Įprastas 6 2 2 2 2 10 3" xfId="20995" xr:uid="{00000000-0005-0000-0000-000029270000}"/>
    <cellStyle name="Įprastas 6 2 2 2 2 11" xfId="2118" xr:uid="{00000000-0005-0000-0000-00002A270000}"/>
    <cellStyle name="Įprastas 6 2 2 2 2 11 2" xfId="12247" xr:uid="{00000000-0005-0000-0000-00002B270000}"/>
    <cellStyle name="Įprastas 6 2 2 2 2 11 3" xfId="20996" xr:uid="{00000000-0005-0000-0000-00002C270000}"/>
    <cellStyle name="Įprastas 6 2 2 2 2 12" xfId="2121" xr:uid="{00000000-0005-0000-0000-00002D270000}"/>
    <cellStyle name="Įprastas 6 2 2 2 2 12 2" xfId="12248" xr:uid="{00000000-0005-0000-0000-00002E270000}"/>
    <cellStyle name="Įprastas 6 2 2 2 2 12 3" xfId="20997" xr:uid="{00000000-0005-0000-0000-00002F270000}"/>
    <cellStyle name="Įprastas 6 2 2 2 2 13" xfId="2124" xr:uid="{00000000-0005-0000-0000-000030270000}"/>
    <cellStyle name="Įprastas 6 2 2 2 2 13 2" xfId="12249" xr:uid="{00000000-0005-0000-0000-000031270000}"/>
    <cellStyle name="Įprastas 6 2 2 2 2 13 3" xfId="20998" xr:uid="{00000000-0005-0000-0000-000032270000}"/>
    <cellStyle name="Įprastas 6 2 2 2 2 14" xfId="2127" xr:uid="{00000000-0005-0000-0000-000033270000}"/>
    <cellStyle name="Įprastas 6 2 2 2 2 14 2" xfId="12250" xr:uid="{00000000-0005-0000-0000-000034270000}"/>
    <cellStyle name="Įprastas 6 2 2 2 2 14 3" xfId="20999" xr:uid="{00000000-0005-0000-0000-000035270000}"/>
    <cellStyle name="Įprastas 6 2 2 2 2 15" xfId="4295" xr:uid="{00000000-0005-0000-0000-000036270000}"/>
    <cellStyle name="Įprastas 6 2 2 2 2 15 2" xfId="12251" xr:uid="{00000000-0005-0000-0000-000037270000}"/>
    <cellStyle name="Įprastas 6 2 2 2 2 15 3" xfId="21000" xr:uid="{00000000-0005-0000-0000-000038270000}"/>
    <cellStyle name="Įprastas 6 2 2 2 2 16" xfId="4296" xr:uid="{00000000-0005-0000-0000-000039270000}"/>
    <cellStyle name="Įprastas 6 2 2 2 2 16 2" xfId="12252" xr:uid="{00000000-0005-0000-0000-00003A270000}"/>
    <cellStyle name="Įprastas 6 2 2 2 2 16 3" xfId="21001" xr:uid="{00000000-0005-0000-0000-00003B270000}"/>
    <cellStyle name="Įprastas 6 2 2 2 2 17" xfId="8972" xr:uid="{00000000-0005-0000-0000-00003C270000}"/>
    <cellStyle name="Įprastas 6 2 2 2 2 18" xfId="17410" xr:uid="{00000000-0005-0000-0000-00003D270000}"/>
    <cellStyle name="Įprastas 6 2 2 2 2 2" xfId="4299" xr:uid="{00000000-0005-0000-0000-00003E270000}"/>
    <cellStyle name="Įprastas 6 2 2 2 2 2 2" xfId="12253" xr:uid="{00000000-0005-0000-0000-00003F270000}"/>
    <cellStyle name="Įprastas 6 2 2 2 2 2 3" xfId="17917" xr:uid="{00000000-0005-0000-0000-000040270000}"/>
    <cellStyle name="Įprastas 6 2 2 2 2 3" xfId="4302" xr:uid="{00000000-0005-0000-0000-000041270000}"/>
    <cellStyle name="Įprastas 6 2 2 2 2 3 2" xfId="12254" xr:uid="{00000000-0005-0000-0000-000042270000}"/>
    <cellStyle name="Įprastas 6 2 2 2 2 3 3" xfId="21002" xr:uid="{00000000-0005-0000-0000-000043270000}"/>
    <cellStyle name="Įprastas 6 2 2 2 2 4" xfId="4305" xr:uid="{00000000-0005-0000-0000-000044270000}"/>
    <cellStyle name="Įprastas 6 2 2 2 2 4 2" xfId="12255" xr:uid="{00000000-0005-0000-0000-000045270000}"/>
    <cellStyle name="Įprastas 6 2 2 2 2 4 3" xfId="21003" xr:uid="{00000000-0005-0000-0000-000046270000}"/>
    <cellStyle name="Įprastas 6 2 2 2 2 5" xfId="4308" xr:uid="{00000000-0005-0000-0000-000047270000}"/>
    <cellStyle name="Įprastas 6 2 2 2 2 5 2" xfId="12256" xr:uid="{00000000-0005-0000-0000-000048270000}"/>
    <cellStyle name="Įprastas 6 2 2 2 2 5 3" xfId="21004" xr:uid="{00000000-0005-0000-0000-000049270000}"/>
    <cellStyle name="Įprastas 6 2 2 2 2 6" xfId="3679" xr:uid="{00000000-0005-0000-0000-00004A270000}"/>
    <cellStyle name="Įprastas 6 2 2 2 2 6 2" xfId="12257" xr:uid="{00000000-0005-0000-0000-00004B270000}"/>
    <cellStyle name="Įprastas 6 2 2 2 2 6 3" xfId="21005" xr:uid="{00000000-0005-0000-0000-00004C270000}"/>
    <cellStyle name="Įprastas 6 2 2 2 2 7" xfId="3683" xr:uid="{00000000-0005-0000-0000-00004D270000}"/>
    <cellStyle name="Įprastas 6 2 2 2 2 7 2" xfId="12258" xr:uid="{00000000-0005-0000-0000-00004E270000}"/>
    <cellStyle name="Įprastas 6 2 2 2 2 7 3" xfId="21006" xr:uid="{00000000-0005-0000-0000-00004F270000}"/>
    <cellStyle name="Įprastas 6 2 2 2 2 8" xfId="19" xr:uid="{00000000-0005-0000-0000-000050270000}"/>
    <cellStyle name="Įprastas 6 2 2 2 2 8 2" xfId="12259" xr:uid="{00000000-0005-0000-0000-000051270000}"/>
    <cellStyle name="Įprastas 6 2 2 2 2 8 3" xfId="21007" xr:uid="{00000000-0005-0000-0000-000052270000}"/>
    <cellStyle name="Įprastas 6 2 2 2 2 9" xfId="3686" xr:uid="{00000000-0005-0000-0000-000053270000}"/>
    <cellStyle name="Įprastas 6 2 2 2 2 9 2" xfId="12260" xr:uid="{00000000-0005-0000-0000-000054270000}"/>
    <cellStyle name="Įprastas 6 2 2 2 2 9 3" xfId="21008" xr:uid="{00000000-0005-0000-0000-000055270000}"/>
    <cellStyle name="Įprastas 6 2 2 2 3" xfId="1348" xr:uid="{00000000-0005-0000-0000-000056270000}"/>
    <cellStyle name="Įprastas 6 2 2 2 3 2" xfId="12261" xr:uid="{00000000-0005-0000-0000-000057270000}"/>
    <cellStyle name="Įprastas 6 2 2 2 3 3" xfId="17739" xr:uid="{00000000-0005-0000-0000-000058270000}"/>
    <cellStyle name="Įprastas 6 2 2 2 4" xfId="161" xr:uid="{00000000-0005-0000-0000-000059270000}"/>
    <cellStyle name="Įprastas 6 2 2 2 4 2" xfId="12262" xr:uid="{00000000-0005-0000-0000-00005A270000}"/>
    <cellStyle name="Įprastas 6 2 2 2 4 3" xfId="21009" xr:uid="{00000000-0005-0000-0000-00005B270000}"/>
    <cellStyle name="Įprastas 6 2 2 2 5" xfId="165" xr:uid="{00000000-0005-0000-0000-00005C270000}"/>
    <cellStyle name="Įprastas 6 2 2 2 5 2" xfId="12263" xr:uid="{00000000-0005-0000-0000-00005D270000}"/>
    <cellStyle name="Įprastas 6 2 2 2 5 3" xfId="21010" xr:uid="{00000000-0005-0000-0000-00005E270000}"/>
    <cellStyle name="Įprastas 6 2 2 2 6" xfId="168" xr:uid="{00000000-0005-0000-0000-00005F270000}"/>
    <cellStyle name="Įprastas 6 2 2 2 6 2" xfId="12264" xr:uid="{00000000-0005-0000-0000-000060270000}"/>
    <cellStyle name="Įprastas 6 2 2 2 6 3" xfId="21011" xr:uid="{00000000-0005-0000-0000-000061270000}"/>
    <cellStyle name="Įprastas 6 2 2 2 7" xfId="173" xr:uid="{00000000-0005-0000-0000-000062270000}"/>
    <cellStyle name="Įprastas 6 2 2 2 7 2" xfId="12265" xr:uid="{00000000-0005-0000-0000-000063270000}"/>
    <cellStyle name="Įprastas 6 2 2 2 7 3" xfId="21012" xr:uid="{00000000-0005-0000-0000-000064270000}"/>
    <cellStyle name="Įprastas 6 2 2 2 8" xfId="178" xr:uid="{00000000-0005-0000-0000-000065270000}"/>
    <cellStyle name="Įprastas 6 2 2 2 8 2" xfId="12266" xr:uid="{00000000-0005-0000-0000-000066270000}"/>
    <cellStyle name="Įprastas 6 2 2 2 8 3" xfId="21013" xr:uid="{00000000-0005-0000-0000-000067270000}"/>
    <cellStyle name="Įprastas 6 2 2 2 9" xfId="181" xr:uid="{00000000-0005-0000-0000-000068270000}"/>
    <cellStyle name="Įprastas 6 2 2 2 9 2" xfId="12267" xr:uid="{00000000-0005-0000-0000-000069270000}"/>
    <cellStyle name="Įprastas 6 2 2 2 9 3" xfId="21014" xr:uid="{00000000-0005-0000-0000-00006A270000}"/>
    <cellStyle name="Įprastas 6 2 2 20" xfId="3641" xr:uid="{00000000-0005-0000-0000-00006B270000}"/>
    <cellStyle name="Įprastas 6 2 2 21" xfId="8662" xr:uid="{00000000-0005-0000-0000-00006C270000}"/>
    <cellStyle name="Įprastas 6 2 2 22" xfId="17111" xr:uid="{00000000-0005-0000-0000-00006D270000}"/>
    <cellStyle name="Įprastas 6 2 2 3" xfId="4310" xr:uid="{00000000-0005-0000-0000-00006E270000}"/>
    <cellStyle name="Įprastas 6 2 2 3 10" xfId="4311" xr:uid="{00000000-0005-0000-0000-00006F270000}"/>
    <cellStyle name="Įprastas 6 2 2 3 10 2" xfId="12268" xr:uid="{00000000-0005-0000-0000-000070270000}"/>
    <cellStyle name="Įprastas 6 2 2 3 10 3" xfId="21015" xr:uid="{00000000-0005-0000-0000-000071270000}"/>
    <cellStyle name="Įprastas 6 2 2 3 11" xfId="4312" xr:uid="{00000000-0005-0000-0000-000072270000}"/>
    <cellStyle name="Įprastas 6 2 2 3 11 2" xfId="12269" xr:uid="{00000000-0005-0000-0000-000073270000}"/>
    <cellStyle name="Įprastas 6 2 2 3 11 3" xfId="21016" xr:uid="{00000000-0005-0000-0000-000074270000}"/>
    <cellStyle name="Įprastas 6 2 2 3 12" xfId="4313" xr:uid="{00000000-0005-0000-0000-000075270000}"/>
    <cellStyle name="Įprastas 6 2 2 3 12 2" xfId="12270" xr:uid="{00000000-0005-0000-0000-000076270000}"/>
    <cellStyle name="Įprastas 6 2 2 3 12 3" xfId="21017" xr:uid="{00000000-0005-0000-0000-000077270000}"/>
    <cellStyle name="Įprastas 6 2 2 3 13" xfId="4314" xr:uid="{00000000-0005-0000-0000-000078270000}"/>
    <cellStyle name="Įprastas 6 2 2 3 13 2" xfId="12271" xr:uid="{00000000-0005-0000-0000-000079270000}"/>
    <cellStyle name="Įprastas 6 2 2 3 13 3" xfId="21018" xr:uid="{00000000-0005-0000-0000-00007A270000}"/>
    <cellStyle name="Įprastas 6 2 2 3 14" xfId="3502" xr:uid="{00000000-0005-0000-0000-00007B270000}"/>
    <cellStyle name="Įprastas 6 2 2 3 14 2" xfId="12272" xr:uid="{00000000-0005-0000-0000-00007C270000}"/>
    <cellStyle name="Įprastas 6 2 2 3 14 3" xfId="21019" xr:uid="{00000000-0005-0000-0000-00007D270000}"/>
    <cellStyle name="Įprastas 6 2 2 3 15" xfId="3504" xr:uid="{00000000-0005-0000-0000-00007E270000}"/>
    <cellStyle name="Įprastas 6 2 2 3 15 2" xfId="12273" xr:uid="{00000000-0005-0000-0000-00007F270000}"/>
    <cellStyle name="Įprastas 6 2 2 3 15 3" xfId="21020" xr:uid="{00000000-0005-0000-0000-000080270000}"/>
    <cellStyle name="Įprastas 6 2 2 3 16" xfId="3506" xr:uid="{00000000-0005-0000-0000-000081270000}"/>
    <cellStyle name="Įprastas 6 2 2 3 16 2" xfId="12274" xr:uid="{00000000-0005-0000-0000-000082270000}"/>
    <cellStyle name="Įprastas 6 2 2 3 16 3" xfId="21021" xr:uid="{00000000-0005-0000-0000-000083270000}"/>
    <cellStyle name="Įprastas 6 2 2 3 17" xfId="8875" xr:uid="{00000000-0005-0000-0000-000084270000}"/>
    <cellStyle name="Įprastas 6 2 2 3 18" xfId="17313" xr:uid="{00000000-0005-0000-0000-000085270000}"/>
    <cellStyle name="Įprastas 6 2 2 3 2" xfId="286" xr:uid="{00000000-0005-0000-0000-000086270000}"/>
    <cellStyle name="Įprastas 6 2 2 3 2 2" xfId="12275" xr:uid="{00000000-0005-0000-0000-000087270000}"/>
    <cellStyle name="Įprastas 6 2 2 3 2 3" xfId="17918" xr:uid="{00000000-0005-0000-0000-000088270000}"/>
    <cellStyle name="Įprastas 6 2 2 3 3" xfId="1361" xr:uid="{00000000-0005-0000-0000-000089270000}"/>
    <cellStyle name="Įprastas 6 2 2 3 3 2" xfId="12276" xr:uid="{00000000-0005-0000-0000-00008A270000}"/>
    <cellStyle name="Įprastas 6 2 2 3 3 3" xfId="21022" xr:uid="{00000000-0005-0000-0000-00008B270000}"/>
    <cellStyle name="Įprastas 6 2 2 3 4" xfId="1363" xr:uid="{00000000-0005-0000-0000-00008C270000}"/>
    <cellStyle name="Įprastas 6 2 2 3 4 2" xfId="12277" xr:uid="{00000000-0005-0000-0000-00008D270000}"/>
    <cellStyle name="Įprastas 6 2 2 3 4 3" xfId="21023" xr:uid="{00000000-0005-0000-0000-00008E270000}"/>
    <cellStyle name="Įprastas 6 2 2 3 5" xfId="4315" xr:uid="{00000000-0005-0000-0000-00008F270000}"/>
    <cellStyle name="Įprastas 6 2 2 3 5 2" xfId="12278" xr:uid="{00000000-0005-0000-0000-000090270000}"/>
    <cellStyle name="Įprastas 6 2 2 3 5 3" xfId="21024" xr:uid="{00000000-0005-0000-0000-000091270000}"/>
    <cellStyle name="Įprastas 6 2 2 3 6" xfId="4316" xr:uid="{00000000-0005-0000-0000-000092270000}"/>
    <cellStyle name="Įprastas 6 2 2 3 6 2" xfId="12279" xr:uid="{00000000-0005-0000-0000-000093270000}"/>
    <cellStyle name="Įprastas 6 2 2 3 6 3" xfId="21025" xr:uid="{00000000-0005-0000-0000-000094270000}"/>
    <cellStyle name="Įprastas 6 2 2 3 7" xfId="4317" xr:uid="{00000000-0005-0000-0000-000095270000}"/>
    <cellStyle name="Įprastas 6 2 2 3 7 2" xfId="12280" xr:uid="{00000000-0005-0000-0000-000096270000}"/>
    <cellStyle name="Įprastas 6 2 2 3 7 3" xfId="21026" xr:uid="{00000000-0005-0000-0000-000097270000}"/>
    <cellStyle name="Įprastas 6 2 2 3 8" xfId="4318" xr:uid="{00000000-0005-0000-0000-000098270000}"/>
    <cellStyle name="Įprastas 6 2 2 3 8 2" xfId="12281" xr:uid="{00000000-0005-0000-0000-000099270000}"/>
    <cellStyle name="Įprastas 6 2 2 3 8 3" xfId="21027" xr:uid="{00000000-0005-0000-0000-00009A270000}"/>
    <cellStyle name="Įprastas 6 2 2 3 9" xfId="4319" xr:uid="{00000000-0005-0000-0000-00009B270000}"/>
    <cellStyle name="Įprastas 6 2 2 3 9 2" xfId="12282" xr:uid="{00000000-0005-0000-0000-00009C270000}"/>
    <cellStyle name="Įprastas 6 2 2 3 9 3" xfId="21028" xr:uid="{00000000-0005-0000-0000-00009D270000}"/>
    <cellStyle name="Įprastas 6 2 2 4" xfId="4321" xr:uid="{00000000-0005-0000-0000-00009E270000}"/>
    <cellStyle name="Įprastas 6 2 2 4 10" xfId="4322" xr:uid="{00000000-0005-0000-0000-00009F270000}"/>
    <cellStyle name="Įprastas 6 2 2 4 10 2" xfId="12283" xr:uid="{00000000-0005-0000-0000-0000A0270000}"/>
    <cellStyle name="Įprastas 6 2 2 4 10 3" xfId="21029" xr:uid="{00000000-0005-0000-0000-0000A1270000}"/>
    <cellStyle name="Įprastas 6 2 2 4 11" xfId="4323" xr:uid="{00000000-0005-0000-0000-0000A2270000}"/>
    <cellStyle name="Įprastas 6 2 2 4 11 2" xfId="12284" xr:uid="{00000000-0005-0000-0000-0000A3270000}"/>
    <cellStyle name="Įprastas 6 2 2 4 11 3" xfId="21030" xr:uid="{00000000-0005-0000-0000-0000A4270000}"/>
    <cellStyle name="Įprastas 6 2 2 4 12" xfId="4324" xr:uid="{00000000-0005-0000-0000-0000A5270000}"/>
    <cellStyle name="Įprastas 6 2 2 4 12 2" xfId="12285" xr:uid="{00000000-0005-0000-0000-0000A6270000}"/>
    <cellStyle name="Įprastas 6 2 2 4 12 3" xfId="21031" xr:uid="{00000000-0005-0000-0000-0000A7270000}"/>
    <cellStyle name="Įprastas 6 2 2 4 13" xfId="4325" xr:uid="{00000000-0005-0000-0000-0000A8270000}"/>
    <cellStyle name="Įprastas 6 2 2 4 13 2" xfId="12286" xr:uid="{00000000-0005-0000-0000-0000A9270000}"/>
    <cellStyle name="Įprastas 6 2 2 4 13 3" xfId="21032" xr:uid="{00000000-0005-0000-0000-0000AA270000}"/>
    <cellStyle name="Įprastas 6 2 2 4 14" xfId="3520" xr:uid="{00000000-0005-0000-0000-0000AB270000}"/>
    <cellStyle name="Įprastas 6 2 2 4 14 2" xfId="12287" xr:uid="{00000000-0005-0000-0000-0000AC270000}"/>
    <cellStyle name="Įprastas 6 2 2 4 14 3" xfId="21033" xr:uid="{00000000-0005-0000-0000-0000AD270000}"/>
    <cellStyle name="Įprastas 6 2 2 4 15" xfId="3522" xr:uid="{00000000-0005-0000-0000-0000AE270000}"/>
    <cellStyle name="Įprastas 6 2 2 4 15 2" xfId="12288" xr:uid="{00000000-0005-0000-0000-0000AF270000}"/>
    <cellStyle name="Įprastas 6 2 2 4 15 3" xfId="21034" xr:uid="{00000000-0005-0000-0000-0000B0270000}"/>
    <cellStyle name="Įprastas 6 2 2 4 16" xfId="3524" xr:uid="{00000000-0005-0000-0000-0000B1270000}"/>
    <cellStyle name="Įprastas 6 2 2 4 16 2" xfId="12289" xr:uid="{00000000-0005-0000-0000-0000B2270000}"/>
    <cellStyle name="Įprastas 6 2 2 4 16 3" xfId="21035" xr:uid="{00000000-0005-0000-0000-0000B3270000}"/>
    <cellStyle name="Įprastas 6 2 2 4 17" xfId="9078" xr:uid="{00000000-0005-0000-0000-0000B4270000}"/>
    <cellStyle name="Įprastas 6 2 2 4 18" xfId="17515" xr:uid="{00000000-0005-0000-0000-0000B5270000}"/>
    <cellStyle name="Įprastas 6 2 2 4 2" xfId="665" xr:uid="{00000000-0005-0000-0000-0000B6270000}"/>
    <cellStyle name="Įprastas 6 2 2 4 2 2" xfId="12290" xr:uid="{00000000-0005-0000-0000-0000B7270000}"/>
    <cellStyle name="Įprastas 6 2 2 4 2 3" xfId="17919" xr:uid="{00000000-0005-0000-0000-0000B8270000}"/>
    <cellStyle name="Įprastas 6 2 2 4 3" xfId="1376" xr:uid="{00000000-0005-0000-0000-0000B9270000}"/>
    <cellStyle name="Įprastas 6 2 2 4 3 2" xfId="12291" xr:uid="{00000000-0005-0000-0000-0000BA270000}"/>
    <cellStyle name="Įprastas 6 2 2 4 3 3" xfId="21036" xr:uid="{00000000-0005-0000-0000-0000BB270000}"/>
    <cellStyle name="Įprastas 6 2 2 4 4" xfId="1378" xr:uid="{00000000-0005-0000-0000-0000BC270000}"/>
    <cellStyle name="Įprastas 6 2 2 4 4 2" xfId="12292" xr:uid="{00000000-0005-0000-0000-0000BD270000}"/>
    <cellStyle name="Įprastas 6 2 2 4 4 3" xfId="21037" xr:uid="{00000000-0005-0000-0000-0000BE270000}"/>
    <cellStyle name="Įprastas 6 2 2 4 5" xfId="4326" xr:uid="{00000000-0005-0000-0000-0000BF270000}"/>
    <cellStyle name="Įprastas 6 2 2 4 5 2" xfId="12293" xr:uid="{00000000-0005-0000-0000-0000C0270000}"/>
    <cellStyle name="Įprastas 6 2 2 4 5 3" xfId="21038" xr:uid="{00000000-0005-0000-0000-0000C1270000}"/>
    <cellStyle name="Įprastas 6 2 2 4 6" xfId="4327" xr:uid="{00000000-0005-0000-0000-0000C2270000}"/>
    <cellStyle name="Įprastas 6 2 2 4 6 2" xfId="12294" xr:uid="{00000000-0005-0000-0000-0000C3270000}"/>
    <cellStyle name="Įprastas 6 2 2 4 6 3" xfId="21039" xr:uid="{00000000-0005-0000-0000-0000C4270000}"/>
    <cellStyle name="Įprastas 6 2 2 4 7" xfId="4328" xr:uid="{00000000-0005-0000-0000-0000C5270000}"/>
    <cellStyle name="Įprastas 6 2 2 4 7 2" xfId="12295" xr:uid="{00000000-0005-0000-0000-0000C6270000}"/>
    <cellStyle name="Įprastas 6 2 2 4 7 3" xfId="21040" xr:uid="{00000000-0005-0000-0000-0000C7270000}"/>
    <cellStyle name="Įprastas 6 2 2 4 8" xfId="4329" xr:uid="{00000000-0005-0000-0000-0000C8270000}"/>
    <cellStyle name="Įprastas 6 2 2 4 8 2" xfId="12296" xr:uid="{00000000-0005-0000-0000-0000C9270000}"/>
    <cellStyle name="Įprastas 6 2 2 4 8 3" xfId="21041" xr:uid="{00000000-0005-0000-0000-0000CA270000}"/>
    <cellStyle name="Įprastas 6 2 2 4 9" xfId="4330" xr:uid="{00000000-0005-0000-0000-0000CB270000}"/>
    <cellStyle name="Įprastas 6 2 2 4 9 2" xfId="12297" xr:uid="{00000000-0005-0000-0000-0000CC270000}"/>
    <cellStyle name="Įprastas 6 2 2 4 9 3" xfId="21042" xr:uid="{00000000-0005-0000-0000-0000CD270000}"/>
    <cellStyle name="Įprastas 6 2 2 5" xfId="4331" xr:uid="{00000000-0005-0000-0000-0000CE270000}"/>
    <cellStyle name="Įprastas 6 2 2 5 2" xfId="12298" xr:uid="{00000000-0005-0000-0000-0000CF270000}"/>
    <cellStyle name="Įprastas 6 2 2 5 3" xfId="17642" xr:uid="{00000000-0005-0000-0000-0000D0270000}"/>
    <cellStyle name="Įprastas 6 2 2 6" xfId="4297" xr:uid="{00000000-0005-0000-0000-0000D1270000}"/>
    <cellStyle name="Įprastas 6 2 2 6 2" xfId="12299" xr:uid="{00000000-0005-0000-0000-0000D2270000}"/>
    <cellStyle name="Įprastas 6 2 2 6 3" xfId="21043" xr:uid="{00000000-0005-0000-0000-0000D3270000}"/>
    <cellStyle name="Įprastas 6 2 2 7" xfId="4300" xr:uid="{00000000-0005-0000-0000-0000D4270000}"/>
    <cellStyle name="Įprastas 6 2 2 7 2" xfId="12300" xr:uid="{00000000-0005-0000-0000-0000D5270000}"/>
    <cellStyle name="Įprastas 6 2 2 7 3" xfId="21044" xr:uid="{00000000-0005-0000-0000-0000D6270000}"/>
    <cellStyle name="Įprastas 6 2 2 8" xfId="4303" xr:uid="{00000000-0005-0000-0000-0000D7270000}"/>
    <cellStyle name="Įprastas 6 2 2 8 2" xfId="12301" xr:uid="{00000000-0005-0000-0000-0000D8270000}"/>
    <cellStyle name="Įprastas 6 2 2 8 3" xfId="21045" xr:uid="{00000000-0005-0000-0000-0000D9270000}"/>
    <cellStyle name="Įprastas 6 2 2 9" xfId="4306" xr:uid="{00000000-0005-0000-0000-0000DA270000}"/>
    <cellStyle name="Įprastas 6 2 2 9 2" xfId="12302" xr:uid="{00000000-0005-0000-0000-0000DB270000}"/>
    <cellStyle name="Įprastas 6 2 2 9 3" xfId="21046" xr:uid="{00000000-0005-0000-0000-0000DC270000}"/>
    <cellStyle name="Įprastas 6 2 20" xfId="4173" xr:uid="{00000000-0005-0000-0000-0000DD270000}"/>
    <cellStyle name="Įprastas 6 2 20 2" xfId="12303" xr:uid="{00000000-0005-0000-0000-0000DE270000}"/>
    <cellStyle name="Įprastas 6 2 20 3" xfId="21047" xr:uid="{00000000-0005-0000-0000-0000DF270000}"/>
    <cellStyle name="Įprastas 6 2 21" xfId="4177" xr:uid="{00000000-0005-0000-0000-0000E0270000}"/>
    <cellStyle name="Įprastas 6 2 22" xfId="8617" xr:uid="{00000000-0005-0000-0000-0000E1270000}"/>
    <cellStyle name="Įprastas 6 2 23" xfId="17068" xr:uid="{00000000-0005-0000-0000-0000E2270000}"/>
    <cellStyle name="Įprastas 6 2 3" xfId="4332" xr:uid="{00000000-0005-0000-0000-0000E3270000}"/>
    <cellStyle name="Įprastas 6 2 3 10" xfId="3484" xr:uid="{00000000-0005-0000-0000-0000E4270000}"/>
    <cellStyle name="Įprastas 6 2 3 10 2" xfId="12304" xr:uid="{00000000-0005-0000-0000-0000E5270000}"/>
    <cellStyle name="Įprastas 6 2 3 10 3" xfId="21048" xr:uid="{00000000-0005-0000-0000-0000E6270000}"/>
    <cellStyle name="Įprastas 6 2 3 11" xfId="3488" xr:uid="{00000000-0005-0000-0000-0000E7270000}"/>
    <cellStyle name="Įprastas 6 2 3 11 2" xfId="12305" xr:uid="{00000000-0005-0000-0000-0000E8270000}"/>
    <cellStyle name="Įprastas 6 2 3 11 3" xfId="21049" xr:uid="{00000000-0005-0000-0000-0000E9270000}"/>
    <cellStyle name="Įprastas 6 2 3 12" xfId="4138" xr:uid="{00000000-0005-0000-0000-0000EA270000}"/>
    <cellStyle name="Įprastas 6 2 3 12 2" xfId="12306" xr:uid="{00000000-0005-0000-0000-0000EB270000}"/>
    <cellStyle name="Įprastas 6 2 3 12 3" xfId="21050" xr:uid="{00000000-0005-0000-0000-0000EC270000}"/>
    <cellStyle name="Įprastas 6 2 3 13" xfId="4151" xr:uid="{00000000-0005-0000-0000-0000ED270000}"/>
    <cellStyle name="Įprastas 6 2 3 13 2" xfId="12307" xr:uid="{00000000-0005-0000-0000-0000EE270000}"/>
    <cellStyle name="Įprastas 6 2 3 13 3" xfId="21051" xr:uid="{00000000-0005-0000-0000-0000EF270000}"/>
    <cellStyle name="Įprastas 6 2 3 14" xfId="4161" xr:uid="{00000000-0005-0000-0000-0000F0270000}"/>
    <cellStyle name="Įprastas 6 2 3 14 2" xfId="12308" xr:uid="{00000000-0005-0000-0000-0000F1270000}"/>
    <cellStyle name="Įprastas 6 2 3 14 3" xfId="21052" xr:uid="{00000000-0005-0000-0000-0000F2270000}"/>
    <cellStyle name="Įprastas 6 2 3 15" xfId="4168" xr:uid="{00000000-0005-0000-0000-0000F3270000}"/>
    <cellStyle name="Įprastas 6 2 3 15 2" xfId="12309" xr:uid="{00000000-0005-0000-0000-0000F4270000}"/>
    <cellStyle name="Įprastas 6 2 3 15 3" xfId="21053" xr:uid="{00000000-0005-0000-0000-0000F5270000}"/>
    <cellStyle name="Įprastas 6 2 3 16" xfId="4171" xr:uid="{00000000-0005-0000-0000-0000F6270000}"/>
    <cellStyle name="Įprastas 6 2 3 16 2" xfId="12310" xr:uid="{00000000-0005-0000-0000-0000F7270000}"/>
    <cellStyle name="Įprastas 6 2 3 16 3" xfId="21054" xr:uid="{00000000-0005-0000-0000-0000F8270000}"/>
    <cellStyle name="Įprastas 6 2 3 17" xfId="4175" xr:uid="{00000000-0005-0000-0000-0000F9270000}"/>
    <cellStyle name="Įprastas 6 2 3 17 2" xfId="12311" xr:uid="{00000000-0005-0000-0000-0000FA270000}"/>
    <cellStyle name="Įprastas 6 2 3 17 3" xfId="21055" xr:uid="{00000000-0005-0000-0000-0000FB270000}"/>
    <cellStyle name="Įprastas 6 2 3 18" xfId="8722" xr:uid="{00000000-0005-0000-0000-0000FC270000}"/>
    <cellStyle name="Įprastas 6 2 3 19" xfId="17165" xr:uid="{00000000-0005-0000-0000-0000FD270000}"/>
    <cellStyle name="Įprastas 6 2 3 2" xfId="3494" xr:uid="{00000000-0005-0000-0000-0000FE270000}"/>
    <cellStyle name="Įprastas 6 2 3 2 10" xfId="4333" xr:uid="{00000000-0005-0000-0000-0000FF270000}"/>
    <cellStyle name="Įprastas 6 2 3 2 10 2" xfId="12312" xr:uid="{00000000-0005-0000-0000-000000280000}"/>
    <cellStyle name="Įprastas 6 2 3 2 10 3" xfId="21056" xr:uid="{00000000-0005-0000-0000-000001280000}"/>
    <cellStyle name="Įprastas 6 2 3 2 11" xfId="4334" xr:uid="{00000000-0005-0000-0000-000002280000}"/>
    <cellStyle name="Įprastas 6 2 3 2 11 2" xfId="12313" xr:uid="{00000000-0005-0000-0000-000003280000}"/>
    <cellStyle name="Įprastas 6 2 3 2 11 3" xfId="21057" xr:uid="{00000000-0005-0000-0000-000004280000}"/>
    <cellStyle name="Įprastas 6 2 3 2 12" xfId="4335" xr:uid="{00000000-0005-0000-0000-000005280000}"/>
    <cellStyle name="Įprastas 6 2 3 2 12 2" xfId="12314" xr:uid="{00000000-0005-0000-0000-000006280000}"/>
    <cellStyle name="Įprastas 6 2 3 2 12 3" xfId="21058" xr:uid="{00000000-0005-0000-0000-000007280000}"/>
    <cellStyle name="Įprastas 6 2 3 2 13" xfId="4336" xr:uid="{00000000-0005-0000-0000-000008280000}"/>
    <cellStyle name="Įprastas 6 2 3 2 13 2" xfId="12315" xr:uid="{00000000-0005-0000-0000-000009280000}"/>
    <cellStyle name="Įprastas 6 2 3 2 13 3" xfId="21059" xr:uid="{00000000-0005-0000-0000-00000A280000}"/>
    <cellStyle name="Įprastas 6 2 3 2 14" xfId="3556" xr:uid="{00000000-0005-0000-0000-00000B280000}"/>
    <cellStyle name="Įprastas 6 2 3 2 14 2" xfId="12316" xr:uid="{00000000-0005-0000-0000-00000C280000}"/>
    <cellStyle name="Įprastas 6 2 3 2 14 3" xfId="21060" xr:uid="{00000000-0005-0000-0000-00000D280000}"/>
    <cellStyle name="Įprastas 6 2 3 2 15" xfId="3558" xr:uid="{00000000-0005-0000-0000-00000E280000}"/>
    <cellStyle name="Įprastas 6 2 3 2 15 2" xfId="12317" xr:uid="{00000000-0005-0000-0000-00000F280000}"/>
    <cellStyle name="Įprastas 6 2 3 2 15 3" xfId="21061" xr:uid="{00000000-0005-0000-0000-000010280000}"/>
    <cellStyle name="Įprastas 6 2 3 2 16" xfId="3560" xr:uid="{00000000-0005-0000-0000-000011280000}"/>
    <cellStyle name="Įprastas 6 2 3 2 16 2" xfId="12318" xr:uid="{00000000-0005-0000-0000-000012280000}"/>
    <cellStyle name="Įprastas 6 2 3 2 16 3" xfId="21062" xr:uid="{00000000-0005-0000-0000-000013280000}"/>
    <cellStyle name="Įprastas 6 2 3 2 17" xfId="8929" xr:uid="{00000000-0005-0000-0000-000014280000}"/>
    <cellStyle name="Įprastas 6 2 3 2 18" xfId="17367" xr:uid="{00000000-0005-0000-0000-000015280000}"/>
    <cellStyle name="Įprastas 6 2 3 2 2" xfId="4337" xr:uid="{00000000-0005-0000-0000-000016280000}"/>
    <cellStyle name="Įprastas 6 2 3 2 2 2" xfId="12319" xr:uid="{00000000-0005-0000-0000-000017280000}"/>
    <cellStyle name="Įprastas 6 2 3 2 2 3" xfId="17920" xr:uid="{00000000-0005-0000-0000-000018280000}"/>
    <cellStyle name="Įprastas 6 2 3 2 3" xfId="4338" xr:uid="{00000000-0005-0000-0000-000019280000}"/>
    <cellStyle name="Įprastas 6 2 3 2 3 2" xfId="12320" xr:uid="{00000000-0005-0000-0000-00001A280000}"/>
    <cellStyle name="Įprastas 6 2 3 2 3 3" xfId="21063" xr:uid="{00000000-0005-0000-0000-00001B280000}"/>
    <cellStyle name="Įprastas 6 2 3 2 4" xfId="4339" xr:uid="{00000000-0005-0000-0000-00001C280000}"/>
    <cellStyle name="Įprastas 6 2 3 2 4 2" xfId="12321" xr:uid="{00000000-0005-0000-0000-00001D280000}"/>
    <cellStyle name="Įprastas 6 2 3 2 4 3" xfId="21064" xr:uid="{00000000-0005-0000-0000-00001E280000}"/>
    <cellStyle name="Įprastas 6 2 3 2 5" xfId="4340" xr:uid="{00000000-0005-0000-0000-00001F280000}"/>
    <cellStyle name="Įprastas 6 2 3 2 5 2" xfId="12322" xr:uid="{00000000-0005-0000-0000-000020280000}"/>
    <cellStyle name="Įprastas 6 2 3 2 5 3" xfId="21065" xr:uid="{00000000-0005-0000-0000-000021280000}"/>
    <cellStyle name="Įprastas 6 2 3 2 6" xfId="4341" xr:uid="{00000000-0005-0000-0000-000022280000}"/>
    <cellStyle name="Įprastas 6 2 3 2 6 2" xfId="12323" xr:uid="{00000000-0005-0000-0000-000023280000}"/>
    <cellStyle name="Įprastas 6 2 3 2 6 3" xfId="21066" xr:uid="{00000000-0005-0000-0000-000024280000}"/>
    <cellStyle name="Įprastas 6 2 3 2 7" xfId="4289" xr:uid="{00000000-0005-0000-0000-000025280000}"/>
    <cellStyle name="Įprastas 6 2 3 2 7 2" xfId="12324" xr:uid="{00000000-0005-0000-0000-000026280000}"/>
    <cellStyle name="Įprastas 6 2 3 2 7 3" xfId="21067" xr:uid="{00000000-0005-0000-0000-000027280000}"/>
    <cellStyle name="Įprastas 6 2 3 2 8" xfId="4309" xr:uid="{00000000-0005-0000-0000-000028280000}"/>
    <cellStyle name="Įprastas 6 2 3 2 8 2" xfId="12325" xr:uid="{00000000-0005-0000-0000-000029280000}"/>
    <cellStyle name="Įprastas 6 2 3 2 8 3" xfId="21068" xr:uid="{00000000-0005-0000-0000-00002A280000}"/>
    <cellStyle name="Įprastas 6 2 3 2 9" xfId="4320" xr:uid="{00000000-0005-0000-0000-00002B280000}"/>
    <cellStyle name="Įprastas 6 2 3 2 9 2" xfId="12326" xr:uid="{00000000-0005-0000-0000-00002C280000}"/>
    <cellStyle name="Įprastas 6 2 3 2 9 3" xfId="21069" xr:uid="{00000000-0005-0000-0000-00002D280000}"/>
    <cellStyle name="Įprastas 6 2 3 3" xfId="3411" xr:uid="{00000000-0005-0000-0000-00002E280000}"/>
    <cellStyle name="Įprastas 6 2 3 3 2" xfId="12327" xr:uid="{00000000-0005-0000-0000-00002F280000}"/>
    <cellStyle name="Įprastas 6 2 3 3 3" xfId="17696" xr:uid="{00000000-0005-0000-0000-000030280000}"/>
    <cellStyle name="Įprastas 6 2 3 4" xfId="3414" xr:uid="{00000000-0005-0000-0000-000031280000}"/>
    <cellStyle name="Įprastas 6 2 3 4 2" xfId="12328" xr:uid="{00000000-0005-0000-0000-000032280000}"/>
    <cellStyle name="Įprastas 6 2 3 4 3" xfId="21070" xr:uid="{00000000-0005-0000-0000-000033280000}"/>
    <cellStyle name="Įprastas 6 2 3 5" xfId="3417" xr:uid="{00000000-0005-0000-0000-000034280000}"/>
    <cellStyle name="Įprastas 6 2 3 5 2" xfId="12329" xr:uid="{00000000-0005-0000-0000-000035280000}"/>
    <cellStyle name="Įprastas 6 2 3 5 3" xfId="21071" xr:uid="{00000000-0005-0000-0000-000036280000}"/>
    <cellStyle name="Įprastas 6 2 3 6" xfId="3420" xr:uid="{00000000-0005-0000-0000-000037280000}"/>
    <cellStyle name="Įprastas 6 2 3 6 2" xfId="12330" xr:uid="{00000000-0005-0000-0000-000038280000}"/>
    <cellStyle name="Įprastas 6 2 3 6 3" xfId="21072" xr:uid="{00000000-0005-0000-0000-000039280000}"/>
    <cellStyle name="Įprastas 6 2 3 7" xfId="3423" xr:uid="{00000000-0005-0000-0000-00003A280000}"/>
    <cellStyle name="Įprastas 6 2 3 7 2" xfId="12331" xr:uid="{00000000-0005-0000-0000-00003B280000}"/>
    <cellStyle name="Įprastas 6 2 3 7 3" xfId="21073" xr:uid="{00000000-0005-0000-0000-00003C280000}"/>
    <cellStyle name="Įprastas 6 2 3 8" xfId="3426" xr:uid="{00000000-0005-0000-0000-00003D280000}"/>
    <cellStyle name="Įprastas 6 2 3 8 2" xfId="12332" xr:uid="{00000000-0005-0000-0000-00003E280000}"/>
    <cellStyle name="Įprastas 6 2 3 8 3" xfId="21074" xr:uid="{00000000-0005-0000-0000-00003F280000}"/>
    <cellStyle name="Įprastas 6 2 3 9" xfId="3429" xr:uid="{00000000-0005-0000-0000-000040280000}"/>
    <cellStyle name="Įprastas 6 2 3 9 2" xfId="12333" xr:uid="{00000000-0005-0000-0000-000041280000}"/>
    <cellStyle name="Įprastas 6 2 3 9 3" xfId="21075" xr:uid="{00000000-0005-0000-0000-000042280000}"/>
    <cellStyle name="Įprastas 6 2 4" xfId="4342" xr:uid="{00000000-0005-0000-0000-000043280000}"/>
    <cellStyle name="Įprastas 6 2 4 10" xfId="4343" xr:uid="{00000000-0005-0000-0000-000044280000}"/>
    <cellStyle name="Įprastas 6 2 4 10 2" xfId="12334" xr:uid="{00000000-0005-0000-0000-000045280000}"/>
    <cellStyle name="Įprastas 6 2 4 10 3" xfId="21076" xr:uid="{00000000-0005-0000-0000-000046280000}"/>
    <cellStyle name="Įprastas 6 2 4 11" xfId="4345" xr:uid="{00000000-0005-0000-0000-000047280000}"/>
    <cellStyle name="Įprastas 6 2 4 11 2" xfId="12335" xr:uid="{00000000-0005-0000-0000-000048280000}"/>
    <cellStyle name="Įprastas 6 2 4 11 3" xfId="21077" xr:uid="{00000000-0005-0000-0000-000049280000}"/>
    <cellStyle name="Įprastas 6 2 4 12" xfId="4347" xr:uid="{00000000-0005-0000-0000-00004A280000}"/>
    <cellStyle name="Įprastas 6 2 4 12 2" xfId="12336" xr:uid="{00000000-0005-0000-0000-00004B280000}"/>
    <cellStyle name="Įprastas 6 2 4 12 3" xfId="21078" xr:uid="{00000000-0005-0000-0000-00004C280000}"/>
    <cellStyle name="Įprastas 6 2 4 13" xfId="4349" xr:uid="{00000000-0005-0000-0000-00004D280000}"/>
    <cellStyle name="Įprastas 6 2 4 13 2" xfId="12337" xr:uid="{00000000-0005-0000-0000-00004E280000}"/>
    <cellStyle name="Įprastas 6 2 4 13 3" xfId="21079" xr:uid="{00000000-0005-0000-0000-00004F280000}"/>
    <cellStyle name="Įprastas 6 2 4 14" xfId="4352" xr:uid="{00000000-0005-0000-0000-000050280000}"/>
    <cellStyle name="Įprastas 6 2 4 14 2" xfId="12338" xr:uid="{00000000-0005-0000-0000-000051280000}"/>
    <cellStyle name="Įprastas 6 2 4 14 3" xfId="21080" xr:uid="{00000000-0005-0000-0000-000052280000}"/>
    <cellStyle name="Įprastas 6 2 4 15" xfId="4355" xr:uid="{00000000-0005-0000-0000-000053280000}"/>
    <cellStyle name="Įprastas 6 2 4 15 2" xfId="12339" xr:uid="{00000000-0005-0000-0000-000054280000}"/>
    <cellStyle name="Įprastas 6 2 4 15 3" xfId="21081" xr:uid="{00000000-0005-0000-0000-000055280000}"/>
    <cellStyle name="Įprastas 6 2 4 16" xfId="4359" xr:uid="{00000000-0005-0000-0000-000056280000}"/>
    <cellStyle name="Įprastas 6 2 4 16 2" xfId="12340" xr:uid="{00000000-0005-0000-0000-000057280000}"/>
    <cellStyle name="Įprastas 6 2 4 16 3" xfId="21082" xr:uid="{00000000-0005-0000-0000-000058280000}"/>
    <cellStyle name="Įprastas 6 2 4 17" xfId="8832" xr:uid="{00000000-0005-0000-0000-000059280000}"/>
    <cellStyle name="Įprastas 6 2 4 18" xfId="17270" xr:uid="{00000000-0005-0000-0000-00005A280000}"/>
    <cellStyle name="Įprastas 6 2 4 2" xfId="2363" xr:uid="{00000000-0005-0000-0000-00005B280000}"/>
    <cellStyle name="Įprastas 6 2 4 2 2" xfId="12341" xr:uid="{00000000-0005-0000-0000-00005C280000}"/>
    <cellStyle name="Įprastas 6 2 4 2 3" xfId="17921" xr:uid="{00000000-0005-0000-0000-00005D280000}"/>
    <cellStyle name="Įprastas 6 2 4 3" xfId="2367" xr:uid="{00000000-0005-0000-0000-00005E280000}"/>
    <cellStyle name="Įprastas 6 2 4 3 2" xfId="12342" xr:uid="{00000000-0005-0000-0000-00005F280000}"/>
    <cellStyle name="Įprastas 6 2 4 3 3" xfId="21083" xr:uid="{00000000-0005-0000-0000-000060280000}"/>
    <cellStyle name="Įprastas 6 2 4 4" xfId="2371" xr:uid="{00000000-0005-0000-0000-000061280000}"/>
    <cellStyle name="Įprastas 6 2 4 4 2" xfId="12343" xr:uid="{00000000-0005-0000-0000-000062280000}"/>
    <cellStyle name="Įprastas 6 2 4 4 3" xfId="21084" xr:uid="{00000000-0005-0000-0000-000063280000}"/>
    <cellStyle name="Įprastas 6 2 4 5" xfId="4077" xr:uid="{00000000-0005-0000-0000-000064280000}"/>
    <cellStyle name="Įprastas 6 2 4 5 2" xfId="12344" xr:uid="{00000000-0005-0000-0000-000065280000}"/>
    <cellStyle name="Įprastas 6 2 4 5 3" xfId="21085" xr:uid="{00000000-0005-0000-0000-000066280000}"/>
    <cellStyle name="Įprastas 6 2 4 6" xfId="4080" xr:uid="{00000000-0005-0000-0000-000067280000}"/>
    <cellStyle name="Įprastas 6 2 4 6 2" xfId="12345" xr:uid="{00000000-0005-0000-0000-000068280000}"/>
    <cellStyle name="Įprastas 6 2 4 6 3" xfId="21086" xr:uid="{00000000-0005-0000-0000-000069280000}"/>
    <cellStyle name="Įprastas 6 2 4 7" xfId="4083" xr:uid="{00000000-0005-0000-0000-00006A280000}"/>
    <cellStyle name="Įprastas 6 2 4 7 2" xfId="12346" xr:uid="{00000000-0005-0000-0000-00006B280000}"/>
    <cellStyle name="Įprastas 6 2 4 7 3" xfId="21087" xr:uid="{00000000-0005-0000-0000-00006C280000}"/>
    <cellStyle name="Įprastas 6 2 4 8" xfId="4085" xr:uid="{00000000-0005-0000-0000-00006D280000}"/>
    <cellStyle name="Įprastas 6 2 4 8 2" xfId="12347" xr:uid="{00000000-0005-0000-0000-00006E280000}"/>
    <cellStyle name="Įprastas 6 2 4 8 3" xfId="21088" xr:uid="{00000000-0005-0000-0000-00006F280000}"/>
    <cellStyle name="Įprastas 6 2 4 9" xfId="4087" xr:uid="{00000000-0005-0000-0000-000070280000}"/>
    <cellStyle name="Įprastas 6 2 4 9 2" xfId="12348" xr:uid="{00000000-0005-0000-0000-000071280000}"/>
    <cellStyle name="Įprastas 6 2 4 9 3" xfId="21089" xr:uid="{00000000-0005-0000-0000-000072280000}"/>
    <cellStyle name="Įprastas 6 2 5" xfId="4360" xr:uid="{00000000-0005-0000-0000-000073280000}"/>
    <cellStyle name="Įprastas 6 2 5 10" xfId="4361" xr:uid="{00000000-0005-0000-0000-000074280000}"/>
    <cellStyle name="Įprastas 6 2 5 10 2" xfId="12349" xr:uid="{00000000-0005-0000-0000-000075280000}"/>
    <cellStyle name="Įprastas 6 2 5 10 3" xfId="21090" xr:uid="{00000000-0005-0000-0000-000076280000}"/>
    <cellStyle name="Įprastas 6 2 5 11" xfId="4363" xr:uid="{00000000-0005-0000-0000-000077280000}"/>
    <cellStyle name="Įprastas 6 2 5 11 2" xfId="12350" xr:uid="{00000000-0005-0000-0000-000078280000}"/>
    <cellStyle name="Įprastas 6 2 5 11 3" xfId="21091" xr:uid="{00000000-0005-0000-0000-000079280000}"/>
    <cellStyle name="Įprastas 6 2 5 12" xfId="4365" xr:uid="{00000000-0005-0000-0000-00007A280000}"/>
    <cellStyle name="Įprastas 6 2 5 12 2" xfId="12351" xr:uid="{00000000-0005-0000-0000-00007B280000}"/>
    <cellStyle name="Įprastas 6 2 5 12 3" xfId="21092" xr:uid="{00000000-0005-0000-0000-00007C280000}"/>
    <cellStyle name="Įprastas 6 2 5 13" xfId="4367" xr:uid="{00000000-0005-0000-0000-00007D280000}"/>
    <cellStyle name="Įprastas 6 2 5 13 2" xfId="12352" xr:uid="{00000000-0005-0000-0000-00007E280000}"/>
    <cellStyle name="Įprastas 6 2 5 13 3" xfId="21093" xr:uid="{00000000-0005-0000-0000-00007F280000}"/>
    <cellStyle name="Įprastas 6 2 5 14" xfId="4369" xr:uid="{00000000-0005-0000-0000-000080280000}"/>
    <cellStyle name="Įprastas 6 2 5 14 2" xfId="12353" xr:uid="{00000000-0005-0000-0000-000081280000}"/>
    <cellStyle name="Įprastas 6 2 5 14 3" xfId="21094" xr:uid="{00000000-0005-0000-0000-000082280000}"/>
    <cellStyle name="Įprastas 6 2 5 15" xfId="80" xr:uid="{00000000-0005-0000-0000-000083280000}"/>
    <cellStyle name="Įprastas 6 2 5 15 2" xfId="12354" xr:uid="{00000000-0005-0000-0000-000084280000}"/>
    <cellStyle name="Įprastas 6 2 5 15 3" xfId="21095" xr:uid="{00000000-0005-0000-0000-000085280000}"/>
    <cellStyle name="Įprastas 6 2 5 16" xfId="4371" xr:uid="{00000000-0005-0000-0000-000086280000}"/>
    <cellStyle name="Įprastas 6 2 5 16 2" xfId="12355" xr:uid="{00000000-0005-0000-0000-000087280000}"/>
    <cellStyle name="Įprastas 6 2 5 16 3" xfId="21096" xr:uid="{00000000-0005-0000-0000-000088280000}"/>
    <cellStyle name="Įprastas 6 2 5 17" xfId="9035" xr:uid="{00000000-0005-0000-0000-000089280000}"/>
    <cellStyle name="Įprastas 6 2 5 18" xfId="17472" xr:uid="{00000000-0005-0000-0000-00008A280000}"/>
    <cellStyle name="Įprastas 6 2 5 2" xfId="408" xr:uid="{00000000-0005-0000-0000-00008B280000}"/>
    <cellStyle name="Įprastas 6 2 5 2 2" xfId="12356" xr:uid="{00000000-0005-0000-0000-00008C280000}"/>
    <cellStyle name="Įprastas 6 2 5 2 3" xfId="17922" xr:uid="{00000000-0005-0000-0000-00008D280000}"/>
    <cellStyle name="Įprastas 6 2 5 3" xfId="411" xr:uid="{00000000-0005-0000-0000-00008E280000}"/>
    <cellStyle name="Įprastas 6 2 5 3 2" xfId="12357" xr:uid="{00000000-0005-0000-0000-00008F280000}"/>
    <cellStyle name="Įprastas 6 2 5 3 3" xfId="21097" xr:uid="{00000000-0005-0000-0000-000090280000}"/>
    <cellStyle name="Įprastas 6 2 5 4" xfId="414" xr:uid="{00000000-0005-0000-0000-000091280000}"/>
    <cellStyle name="Įprastas 6 2 5 4 2" xfId="12358" xr:uid="{00000000-0005-0000-0000-000092280000}"/>
    <cellStyle name="Įprastas 6 2 5 4 3" xfId="21098" xr:uid="{00000000-0005-0000-0000-000093280000}"/>
    <cellStyle name="Įprastas 6 2 5 5" xfId="417" xr:uid="{00000000-0005-0000-0000-000094280000}"/>
    <cellStyle name="Įprastas 6 2 5 5 2" xfId="12359" xr:uid="{00000000-0005-0000-0000-000095280000}"/>
    <cellStyle name="Įprastas 6 2 5 5 3" xfId="21099" xr:uid="{00000000-0005-0000-0000-000096280000}"/>
    <cellStyle name="Įprastas 6 2 5 6" xfId="419" xr:uid="{00000000-0005-0000-0000-000097280000}"/>
    <cellStyle name="Įprastas 6 2 5 6 2" xfId="12360" xr:uid="{00000000-0005-0000-0000-000098280000}"/>
    <cellStyle name="Įprastas 6 2 5 6 3" xfId="21100" xr:uid="{00000000-0005-0000-0000-000099280000}"/>
    <cellStyle name="Įprastas 6 2 5 7" xfId="421" xr:uid="{00000000-0005-0000-0000-00009A280000}"/>
    <cellStyle name="Įprastas 6 2 5 7 2" xfId="12361" xr:uid="{00000000-0005-0000-0000-00009B280000}"/>
    <cellStyle name="Įprastas 6 2 5 7 3" xfId="21101" xr:uid="{00000000-0005-0000-0000-00009C280000}"/>
    <cellStyle name="Įprastas 6 2 5 8" xfId="4372" xr:uid="{00000000-0005-0000-0000-00009D280000}"/>
    <cellStyle name="Įprastas 6 2 5 8 2" xfId="12362" xr:uid="{00000000-0005-0000-0000-00009E280000}"/>
    <cellStyle name="Įprastas 6 2 5 8 3" xfId="21102" xr:uid="{00000000-0005-0000-0000-00009F280000}"/>
    <cellStyle name="Įprastas 6 2 5 9" xfId="4373" xr:uid="{00000000-0005-0000-0000-0000A0280000}"/>
    <cellStyle name="Įprastas 6 2 5 9 2" xfId="12363" xr:uid="{00000000-0005-0000-0000-0000A1280000}"/>
    <cellStyle name="Įprastas 6 2 5 9 3" xfId="21103" xr:uid="{00000000-0005-0000-0000-0000A2280000}"/>
    <cellStyle name="Įprastas 6 2 6" xfId="15" xr:uid="{00000000-0005-0000-0000-0000A3280000}"/>
    <cellStyle name="Įprastas 6 2 6 2" xfId="12364" xr:uid="{00000000-0005-0000-0000-0000A4280000}"/>
    <cellStyle name="Įprastas 6 2 6 3" xfId="17599" xr:uid="{00000000-0005-0000-0000-0000A5280000}"/>
    <cellStyle name="Įprastas 6 2 7" xfId="4374" xr:uid="{00000000-0005-0000-0000-0000A6280000}"/>
    <cellStyle name="Įprastas 6 2 7 2" xfId="12365" xr:uid="{00000000-0005-0000-0000-0000A7280000}"/>
    <cellStyle name="Įprastas 6 2 7 3" xfId="21104" xr:uid="{00000000-0005-0000-0000-0000A8280000}"/>
    <cellStyle name="Įprastas 6 2 8" xfId="4375" xr:uid="{00000000-0005-0000-0000-0000A9280000}"/>
    <cellStyle name="Įprastas 6 2 8 2" xfId="12366" xr:uid="{00000000-0005-0000-0000-0000AA280000}"/>
    <cellStyle name="Įprastas 6 2 8 3" xfId="21105" xr:uid="{00000000-0005-0000-0000-0000AB280000}"/>
    <cellStyle name="Įprastas 6 2 9" xfId="4376" xr:uid="{00000000-0005-0000-0000-0000AC280000}"/>
    <cellStyle name="Įprastas 6 2 9 2" xfId="12367" xr:uid="{00000000-0005-0000-0000-0000AD280000}"/>
    <cellStyle name="Įprastas 6 2 9 3" xfId="21106" xr:uid="{00000000-0005-0000-0000-0000AE280000}"/>
    <cellStyle name="Įprastas 6 20" xfId="4279" xr:uid="{00000000-0005-0000-0000-0000AF280000}"/>
    <cellStyle name="Įprastas 6 20 2" xfId="12368" xr:uid="{00000000-0005-0000-0000-0000B0280000}"/>
    <cellStyle name="Įprastas 6 20 3" xfId="21107" xr:uid="{00000000-0005-0000-0000-0000B1280000}"/>
    <cellStyle name="Įprastas 6 21" xfId="4282" xr:uid="{00000000-0005-0000-0000-0000B2280000}"/>
    <cellStyle name="Įprastas 6 21 2" xfId="12369" xr:uid="{00000000-0005-0000-0000-0000B3280000}"/>
    <cellStyle name="Įprastas 6 21 3" xfId="21108" xr:uid="{00000000-0005-0000-0000-0000B4280000}"/>
    <cellStyle name="Įprastas 6 22" xfId="2685" xr:uid="{00000000-0005-0000-0000-0000B5280000}"/>
    <cellStyle name="Įprastas 6 23" xfId="8591" xr:uid="{00000000-0005-0000-0000-0000B6280000}"/>
    <cellStyle name="Įprastas 6 24" xfId="17047" xr:uid="{00000000-0005-0000-0000-0000B7280000}"/>
    <cellStyle name="Įprastas 6 3" xfId="2587" xr:uid="{00000000-0005-0000-0000-0000B8280000}"/>
    <cellStyle name="Įprastas 6 3 10" xfId="4344" xr:uid="{00000000-0005-0000-0000-0000B9280000}"/>
    <cellStyle name="Įprastas 6 3 10 2" xfId="12370" xr:uid="{00000000-0005-0000-0000-0000BA280000}"/>
    <cellStyle name="Įprastas 6 3 10 3" xfId="21109" xr:uid="{00000000-0005-0000-0000-0000BB280000}"/>
    <cellStyle name="Įprastas 6 3 11" xfId="4346" xr:uid="{00000000-0005-0000-0000-0000BC280000}"/>
    <cellStyle name="Įprastas 6 3 11 2" xfId="12371" xr:uid="{00000000-0005-0000-0000-0000BD280000}"/>
    <cellStyle name="Įprastas 6 3 11 3" xfId="21110" xr:uid="{00000000-0005-0000-0000-0000BE280000}"/>
    <cellStyle name="Įprastas 6 3 12" xfId="4348" xr:uid="{00000000-0005-0000-0000-0000BF280000}"/>
    <cellStyle name="Įprastas 6 3 12 2" xfId="12372" xr:uid="{00000000-0005-0000-0000-0000C0280000}"/>
    <cellStyle name="Įprastas 6 3 12 3" xfId="21111" xr:uid="{00000000-0005-0000-0000-0000C1280000}"/>
    <cellStyle name="Įprastas 6 3 13" xfId="4351" xr:uid="{00000000-0005-0000-0000-0000C2280000}"/>
    <cellStyle name="Įprastas 6 3 13 2" xfId="12373" xr:uid="{00000000-0005-0000-0000-0000C3280000}"/>
    <cellStyle name="Įprastas 6 3 13 3" xfId="21112" xr:uid="{00000000-0005-0000-0000-0000C4280000}"/>
    <cellStyle name="Įprastas 6 3 14" xfId="4354" xr:uid="{00000000-0005-0000-0000-0000C5280000}"/>
    <cellStyle name="Įprastas 6 3 14 2" xfId="12374" xr:uid="{00000000-0005-0000-0000-0000C6280000}"/>
    <cellStyle name="Įprastas 6 3 14 3" xfId="21113" xr:uid="{00000000-0005-0000-0000-0000C7280000}"/>
    <cellStyle name="Įprastas 6 3 15" xfId="4357" xr:uid="{00000000-0005-0000-0000-0000C8280000}"/>
    <cellStyle name="Įprastas 6 3 15 2" xfId="12375" xr:uid="{00000000-0005-0000-0000-0000C9280000}"/>
    <cellStyle name="Įprastas 6 3 15 3" xfId="21114" xr:uid="{00000000-0005-0000-0000-0000CA280000}"/>
    <cellStyle name="Įprastas 6 3 16" xfId="4378" xr:uid="{00000000-0005-0000-0000-0000CB280000}"/>
    <cellStyle name="Įprastas 6 3 16 2" xfId="12376" xr:uid="{00000000-0005-0000-0000-0000CC280000}"/>
    <cellStyle name="Įprastas 6 3 16 3" xfId="21115" xr:uid="{00000000-0005-0000-0000-0000CD280000}"/>
    <cellStyle name="Įprastas 6 3 17" xfId="4380" xr:uid="{00000000-0005-0000-0000-0000CE280000}"/>
    <cellStyle name="Įprastas 6 3 17 2" xfId="12377" xr:uid="{00000000-0005-0000-0000-0000CF280000}"/>
    <cellStyle name="Įprastas 6 3 17 3" xfId="21116" xr:uid="{00000000-0005-0000-0000-0000D0280000}"/>
    <cellStyle name="Įprastas 6 3 18" xfId="4382" xr:uid="{00000000-0005-0000-0000-0000D1280000}"/>
    <cellStyle name="Įprastas 6 3 18 2" xfId="12378" xr:uid="{00000000-0005-0000-0000-0000D2280000}"/>
    <cellStyle name="Įprastas 6 3 18 3" xfId="21117" xr:uid="{00000000-0005-0000-0000-0000D3280000}"/>
    <cellStyle name="Įprastas 6 3 19" xfId="4384" xr:uid="{00000000-0005-0000-0000-0000D4280000}"/>
    <cellStyle name="Įprastas 6 3 19 2" xfId="12379" xr:uid="{00000000-0005-0000-0000-0000D5280000}"/>
    <cellStyle name="Įprastas 6 3 19 3" xfId="21118" xr:uid="{00000000-0005-0000-0000-0000D6280000}"/>
    <cellStyle name="Įprastas 6 3 2" xfId="4385" xr:uid="{00000000-0005-0000-0000-0000D7280000}"/>
    <cellStyle name="Įprastas 6 3 2 10" xfId="3606" xr:uid="{00000000-0005-0000-0000-0000D8280000}"/>
    <cellStyle name="Įprastas 6 3 2 10 2" xfId="12380" xr:uid="{00000000-0005-0000-0000-0000D9280000}"/>
    <cellStyle name="Įprastas 6 3 2 10 3" xfId="21119" xr:uid="{00000000-0005-0000-0000-0000DA280000}"/>
    <cellStyle name="Įprastas 6 3 2 11" xfId="3608" xr:uid="{00000000-0005-0000-0000-0000DB280000}"/>
    <cellStyle name="Įprastas 6 3 2 11 2" xfId="12381" xr:uid="{00000000-0005-0000-0000-0000DC280000}"/>
    <cellStyle name="Įprastas 6 3 2 11 3" xfId="21120" xr:uid="{00000000-0005-0000-0000-0000DD280000}"/>
    <cellStyle name="Įprastas 6 3 2 12" xfId="3610" xr:uid="{00000000-0005-0000-0000-0000DE280000}"/>
    <cellStyle name="Įprastas 6 3 2 12 2" xfId="12382" xr:uid="{00000000-0005-0000-0000-0000DF280000}"/>
    <cellStyle name="Įprastas 6 3 2 12 3" xfId="21121" xr:uid="{00000000-0005-0000-0000-0000E0280000}"/>
    <cellStyle name="Įprastas 6 3 2 13" xfId="3612" xr:uid="{00000000-0005-0000-0000-0000E1280000}"/>
    <cellStyle name="Įprastas 6 3 2 13 2" xfId="12383" xr:uid="{00000000-0005-0000-0000-0000E2280000}"/>
    <cellStyle name="Įprastas 6 3 2 13 3" xfId="21122" xr:uid="{00000000-0005-0000-0000-0000E3280000}"/>
    <cellStyle name="Įprastas 6 3 2 14" xfId="3614" xr:uid="{00000000-0005-0000-0000-0000E4280000}"/>
    <cellStyle name="Įprastas 6 3 2 14 2" xfId="12384" xr:uid="{00000000-0005-0000-0000-0000E5280000}"/>
    <cellStyle name="Įprastas 6 3 2 14 3" xfId="21123" xr:uid="{00000000-0005-0000-0000-0000E6280000}"/>
    <cellStyle name="Įprastas 6 3 2 15" xfId="4386" xr:uid="{00000000-0005-0000-0000-0000E7280000}"/>
    <cellStyle name="Įprastas 6 3 2 15 2" xfId="12385" xr:uid="{00000000-0005-0000-0000-0000E8280000}"/>
    <cellStyle name="Įprastas 6 3 2 15 3" xfId="21124" xr:uid="{00000000-0005-0000-0000-0000E9280000}"/>
    <cellStyle name="Įprastas 6 3 2 16" xfId="4387" xr:uid="{00000000-0005-0000-0000-0000EA280000}"/>
    <cellStyle name="Įprastas 6 3 2 16 2" xfId="12386" xr:uid="{00000000-0005-0000-0000-0000EB280000}"/>
    <cellStyle name="Įprastas 6 3 2 16 3" xfId="21125" xr:uid="{00000000-0005-0000-0000-0000EC280000}"/>
    <cellStyle name="Įprastas 6 3 2 17" xfId="4388" xr:uid="{00000000-0005-0000-0000-0000ED280000}"/>
    <cellStyle name="Įprastas 6 3 2 17 2" xfId="12387" xr:uid="{00000000-0005-0000-0000-0000EE280000}"/>
    <cellStyle name="Įprastas 6 3 2 17 3" xfId="21126" xr:uid="{00000000-0005-0000-0000-0000EF280000}"/>
    <cellStyle name="Įprastas 6 3 2 18" xfId="8744" xr:uid="{00000000-0005-0000-0000-0000F0280000}"/>
    <cellStyle name="Įprastas 6 3 2 19" xfId="17187" xr:uid="{00000000-0005-0000-0000-0000F1280000}"/>
    <cellStyle name="Įprastas 6 3 2 2" xfId="2967" xr:uid="{00000000-0005-0000-0000-0000F2280000}"/>
    <cellStyle name="Įprastas 6 3 2 2 10" xfId="4389" xr:uid="{00000000-0005-0000-0000-0000F3280000}"/>
    <cellStyle name="Įprastas 6 3 2 2 10 2" xfId="12388" xr:uid="{00000000-0005-0000-0000-0000F4280000}"/>
    <cellStyle name="Įprastas 6 3 2 2 10 3" xfId="21127" xr:uid="{00000000-0005-0000-0000-0000F5280000}"/>
    <cellStyle name="Įprastas 6 3 2 2 11" xfId="4390" xr:uid="{00000000-0005-0000-0000-0000F6280000}"/>
    <cellStyle name="Įprastas 6 3 2 2 11 2" xfId="12389" xr:uid="{00000000-0005-0000-0000-0000F7280000}"/>
    <cellStyle name="Įprastas 6 3 2 2 11 3" xfId="21128" xr:uid="{00000000-0005-0000-0000-0000F8280000}"/>
    <cellStyle name="Įprastas 6 3 2 2 12" xfId="4391" xr:uid="{00000000-0005-0000-0000-0000F9280000}"/>
    <cellStyle name="Įprastas 6 3 2 2 12 2" xfId="12390" xr:uid="{00000000-0005-0000-0000-0000FA280000}"/>
    <cellStyle name="Įprastas 6 3 2 2 12 3" xfId="21129" xr:uid="{00000000-0005-0000-0000-0000FB280000}"/>
    <cellStyle name="Įprastas 6 3 2 2 13" xfId="4392" xr:uid="{00000000-0005-0000-0000-0000FC280000}"/>
    <cellStyle name="Įprastas 6 3 2 2 13 2" xfId="12391" xr:uid="{00000000-0005-0000-0000-0000FD280000}"/>
    <cellStyle name="Įprastas 6 3 2 2 13 3" xfId="21130" xr:uid="{00000000-0005-0000-0000-0000FE280000}"/>
    <cellStyle name="Įprastas 6 3 2 2 14" xfId="4393" xr:uid="{00000000-0005-0000-0000-0000FF280000}"/>
    <cellStyle name="Įprastas 6 3 2 2 14 2" xfId="12392" xr:uid="{00000000-0005-0000-0000-000000290000}"/>
    <cellStyle name="Įprastas 6 3 2 2 14 3" xfId="21131" xr:uid="{00000000-0005-0000-0000-000001290000}"/>
    <cellStyle name="Įprastas 6 3 2 2 15" xfId="3951" xr:uid="{00000000-0005-0000-0000-000002290000}"/>
    <cellStyle name="Įprastas 6 3 2 2 15 2" xfId="12393" xr:uid="{00000000-0005-0000-0000-000003290000}"/>
    <cellStyle name="Įprastas 6 3 2 2 15 3" xfId="21132" xr:uid="{00000000-0005-0000-0000-000004290000}"/>
    <cellStyle name="Įprastas 6 3 2 2 16" xfId="3953" xr:uid="{00000000-0005-0000-0000-000005290000}"/>
    <cellStyle name="Įprastas 6 3 2 2 16 2" xfId="12394" xr:uid="{00000000-0005-0000-0000-000006290000}"/>
    <cellStyle name="Įprastas 6 3 2 2 16 3" xfId="21133" xr:uid="{00000000-0005-0000-0000-000007290000}"/>
    <cellStyle name="Įprastas 6 3 2 2 17" xfId="8951" xr:uid="{00000000-0005-0000-0000-000008290000}"/>
    <cellStyle name="Įprastas 6 3 2 2 18" xfId="17389" xr:uid="{00000000-0005-0000-0000-000009290000}"/>
    <cellStyle name="Įprastas 6 3 2 2 2" xfId="117" xr:uid="{00000000-0005-0000-0000-00000A290000}"/>
    <cellStyle name="Įprastas 6 3 2 2 2 2" xfId="12395" xr:uid="{00000000-0005-0000-0000-00000B290000}"/>
    <cellStyle name="Įprastas 6 3 2 2 2 3" xfId="17923" xr:uid="{00000000-0005-0000-0000-00000C290000}"/>
    <cellStyle name="Įprastas 6 3 2 2 3" xfId="86" xr:uid="{00000000-0005-0000-0000-00000D290000}"/>
    <cellStyle name="Įprastas 6 3 2 2 3 2" xfId="12396" xr:uid="{00000000-0005-0000-0000-00000E290000}"/>
    <cellStyle name="Įprastas 6 3 2 2 3 3" xfId="21134" xr:uid="{00000000-0005-0000-0000-00000F290000}"/>
    <cellStyle name="Įprastas 6 3 2 2 4" xfId="42" xr:uid="{00000000-0005-0000-0000-000010290000}"/>
    <cellStyle name="Įprastas 6 3 2 2 4 2" xfId="12397" xr:uid="{00000000-0005-0000-0000-000011290000}"/>
    <cellStyle name="Įprastas 6 3 2 2 4 3" xfId="21135" xr:uid="{00000000-0005-0000-0000-000012290000}"/>
    <cellStyle name="Įprastas 6 3 2 2 5" xfId="137" xr:uid="{00000000-0005-0000-0000-000013290000}"/>
    <cellStyle name="Įprastas 6 3 2 2 5 2" xfId="12398" xr:uid="{00000000-0005-0000-0000-000014290000}"/>
    <cellStyle name="Įprastas 6 3 2 2 5 3" xfId="21136" xr:uid="{00000000-0005-0000-0000-000015290000}"/>
    <cellStyle name="Įprastas 6 3 2 2 6" xfId="147" xr:uid="{00000000-0005-0000-0000-000016290000}"/>
    <cellStyle name="Įprastas 6 3 2 2 6 2" xfId="12399" xr:uid="{00000000-0005-0000-0000-000017290000}"/>
    <cellStyle name="Įprastas 6 3 2 2 6 3" xfId="21137" xr:uid="{00000000-0005-0000-0000-000018290000}"/>
    <cellStyle name="Įprastas 6 3 2 2 7" xfId="4394" xr:uid="{00000000-0005-0000-0000-000019290000}"/>
    <cellStyle name="Įprastas 6 3 2 2 7 2" xfId="12400" xr:uid="{00000000-0005-0000-0000-00001A290000}"/>
    <cellStyle name="Įprastas 6 3 2 2 7 3" xfId="21138" xr:uid="{00000000-0005-0000-0000-00001B290000}"/>
    <cellStyle name="Įprastas 6 3 2 2 8" xfId="4395" xr:uid="{00000000-0005-0000-0000-00001C290000}"/>
    <cellStyle name="Įprastas 6 3 2 2 8 2" xfId="12401" xr:uid="{00000000-0005-0000-0000-00001D290000}"/>
    <cellStyle name="Įprastas 6 3 2 2 8 3" xfId="21139" xr:uid="{00000000-0005-0000-0000-00001E290000}"/>
    <cellStyle name="Įprastas 6 3 2 2 9" xfId="4396" xr:uid="{00000000-0005-0000-0000-00001F290000}"/>
    <cellStyle name="Įprastas 6 3 2 2 9 2" xfId="12402" xr:uid="{00000000-0005-0000-0000-000020290000}"/>
    <cellStyle name="Įprastas 6 3 2 2 9 3" xfId="21140" xr:uid="{00000000-0005-0000-0000-000021290000}"/>
    <cellStyle name="Įprastas 6 3 2 3" xfId="2969" xr:uid="{00000000-0005-0000-0000-000022290000}"/>
    <cellStyle name="Įprastas 6 3 2 3 2" xfId="12403" xr:uid="{00000000-0005-0000-0000-000023290000}"/>
    <cellStyle name="Įprastas 6 3 2 3 3" xfId="17718" xr:uid="{00000000-0005-0000-0000-000024290000}"/>
    <cellStyle name="Įprastas 6 3 2 4" xfId="2971" xr:uid="{00000000-0005-0000-0000-000025290000}"/>
    <cellStyle name="Įprastas 6 3 2 4 2" xfId="12404" xr:uid="{00000000-0005-0000-0000-000026290000}"/>
    <cellStyle name="Įprastas 6 3 2 4 3" xfId="21141" xr:uid="{00000000-0005-0000-0000-000027290000}"/>
    <cellStyle name="Įprastas 6 3 2 5" xfId="2973" xr:uid="{00000000-0005-0000-0000-000028290000}"/>
    <cellStyle name="Įprastas 6 3 2 5 2" xfId="12405" xr:uid="{00000000-0005-0000-0000-000029290000}"/>
    <cellStyle name="Įprastas 6 3 2 5 3" xfId="21142" xr:uid="{00000000-0005-0000-0000-00002A290000}"/>
    <cellStyle name="Įprastas 6 3 2 6" xfId="2977" xr:uid="{00000000-0005-0000-0000-00002B290000}"/>
    <cellStyle name="Įprastas 6 3 2 6 2" xfId="12406" xr:uid="{00000000-0005-0000-0000-00002C290000}"/>
    <cellStyle name="Įprastas 6 3 2 6 3" xfId="21143" xr:uid="{00000000-0005-0000-0000-00002D290000}"/>
    <cellStyle name="Įprastas 6 3 2 7" xfId="4154" xr:uid="{00000000-0005-0000-0000-00002E290000}"/>
    <cellStyle name="Įprastas 6 3 2 7 2" xfId="12407" xr:uid="{00000000-0005-0000-0000-00002F290000}"/>
    <cellStyle name="Įprastas 6 3 2 7 3" xfId="21144" xr:uid="{00000000-0005-0000-0000-000030290000}"/>
    <cellStyle name="Įprastas 6 3 2 8" xfId="4157" xr:uid="{00000000-0005-0000-0000-000031290000}"/>
    <cellStyle name="Įprastas 6 3 2 8 2" xfId="12408" xr:uid="{00000000-0005-0000-0000-000032290000}"/>
    <cellStyle name="Įprastas 6 3 2 8 3" xfId="21145" xr:uid="{00000000-0005-0000-0000-000033290000}"/>
    <cellStyle name="Įprastas 6 3 2 9" xfId="1564" xr:uid="{00000000-0005-0000-0000-000034290000}"/>
    <cellStyle name="Įprastas 6 3 2 9 2" xfId="12409" xr:uid="{00000000-0005-0000-0000-000035290000}"/>
    <cellStyle name="Įprastas 6 3 2 9 3" xfId="21146" xr:uid="{00000000-0005-0000-0000-000036290000}"/>
    <cellStyle name="Įprastas 6 3 20" xfId="4358" xr:uid="{00000000-0005-0000-0000-000037290000}"/>
    <cellStyle name="Įprastas 6 3 21" xfId="8641" xr:uid="{00000000-0005-0000-0000-000038290000}"/>
    <cellStyle name="Įprastas 6 3 22" xfId="17090" xr:uid="{00000000-0005-0000-0000-000039290000}"/>
    <cellStyle name="Įprastas 6 3 3" xfId="4397" xr:uid="{00000000-0005-0000-0000-00003A290000}"/>
    <cellStyle name="Įprastas 6 3 3 10" xfId="4280" xr:uid="{00000000-0005-0000-0000-00003B290000}"/>
    <cellStyle name="Įprastas 6 3 3 10 2" xfId="12410" xr:uid="{00000000-0005-0000-0000-00003C290000}"/>
    <cellStyle name="Įprastas 6 3 3 10 3" xfId="21147" xr:uid="{00000000-0005-0000-0000-00003D290000}"/>
    <cellStyle name="Įprastas 6 3 3 11" xfId="2683" xr:uid="{00000000-0005-0000-0000-00003E290000}"/>
    <cellStyle name="Įprastas 6 3 3 11 2" xfId="12411" xr:uid="{00000000-0005-0000-0000-00003F290000}"/>
    <cellStyle name="Įprastas 6 3 3 11 3" xfId="21148" xr:uid="{00000000-0005-0000-0000-000040290000}"/>
    <cellStyle name="Įprastas 6 3 3 12" xfId="2689" xr:uid="{00000000-0005-0000-0000-000041290000}"/>
    <cellStyle name="Įprastas 6 3 3 12 2" xfId="12412" xr:uid="{00000000-0005-0000-0000-000042290000}"/>
    <cellStyle name="Įprastas 6 3 3 12 3" xfId="21149" xr:uid="{00000000-0005-0000-0000-000043290000}"/>
    <cellStyle name="Įprastas 6 3 3 13" xfId="2694" xr:uid="{00000000-0005-0000-0000-000044290000}"/>
    <cellStyle name="Įprastas 6 3 3 13 2" xfId="12413" xr:uid="{00000000-0005-0000-0000-000045290000}"/>
    <cellStyle name="Įprastas 6 3 3 13 3" xfId="21150" xr:uid="{00000000-0005-0000-0000-000046290000}"/>
    <cellStyle name="Įprastas 6 3 3 14" xfId="2699" xr:uid="{00000000-0005-0000-0000-000047290000}"/>
    <cellStyle name="Įprastas 6 3 3 14 2" xfId="12414" xr:uid="{00000000-0005-0000-0000-000048290000}"/>
    <cellStyle name="Įprastas 6 3 3 14 3" xfId="21151" xr:uid="{00000000-0005-0000-0000-000049290000}"/>
    <cellStyle name="Įprastas 6 3 3 15" xfId="2703" xr:uid="{00000000-0005-0000-0000-00004A290000}"/>
    <cellStyle name="Įprastas 6 3 3 15 2" xfId="12415" xr:uid="{00000000-0005-0000-0000-00004B290000}"/>
    <cellStyle name="Įprastas 6 3 3 15 3" xfId="21152" xr:uid="{00000000-0005-0000-0000-00004C290000}"/>
    <cellStyle name="Įprastas 6 3 3 16" xfId="2708" xr:uid="{00000000-0005-0000-0000-00004D290000}"/>
    <cellStyle name="Įprastas 6 3 3 16 2" xfId="12416" xr:uid="{00000000-0005-0000-0000-00004E290000}"/>
    <cellStyle name="Įprastas 6 3 3 16 3" xfId="21153" xr:uid="{00000000-0005-0000-0000-00004F290000}"/>
    <cellStyle name="Įprastas 6 3 3 17" xfId="8854" xr:uid="{00000000-0005-0000-0000-000050290000}"/>
    <cellStyle name="Įprastas 6 3 3 18" xfId="17292" xr:uid="{00000000-0005-0000-0000-000051290000}"/>
    <cellStyle name="Įprastas 6 3 3 2" xfId="4398" xr:uid="{00000000-0005-0000-0000-000052290000}"/>
    <cellStyle name="Įprastas 6 3 3 2 2" xfId="12417" xr:uid="{00000000-0005-0000-0000-000053290000}"/>
    <cellStyle name="Įprastas 6 3 3 2 3" xfId="17924" xr:uid="{00000000-0005-0000-0000-000054290000}"/>
    <cellStyle name="Įprastas 6 3 3 3" xfId="4399" xr:uid="{00000000-0005-0000-0000-000055290000}"/>
    <cellStyle name="Įprastas 6 3 3 3 2" xfId="12418" xr:uid="{00000000-0005-0000-0000-000056290000}"/>
    <cellStyle name="Įprastas 6 3 3 3 3" xfId="21154" xr:uid="{00000000-0005-0000-0000-000057290000}"/>
    <cellStyle name="Įprastas 6 3 3 4" xfId="4400" xr:uid="{00000000-0005-0000-0000-000058290000}"/>
    <cellStyle name="Įprastas 6 3 3 4 2" xfId="12419" xr:uid="{00000000-0005-0000-0000-000059290000}"/>
    <cellStyle name="Įprastas 6 3 3 4 3" xfId="21155" xr:uid="{00000000-0005-0000-0000-00005A290000}"/>
    <cellStyle name="Įprastas 6 3 3 5" xfId="4401" xr:uid="{00000000-0005-0000-0000-00005B290000}"/>
    <cellStyle name="Įprastas 6 3 3 5 2" xfId="12420" xr:uid="{00000000-0005-0000-0000-00005C290000}"/>
    <cellStyle name="Įprastas 6 3 3 5 3" xfId="21156" xr:uid="{00000000-0005-0000-0000-00005D290000}"/>
    <cellStyle name="Įprastas 6 3 3 6" xfId="4402" xr:uid="{00000000-0005-0000-0000-00005E290000}"/>
    <cellStyle name="Įprastas 6 3 3 6 2" xfId="12421" xr:uid="{00000000-0005-0000-0000-00005F290000}"/>
    <cellStyle name="Įprastas 6 3 3 6 3" xfId="21157" xr:uid="{00000000-0005-0000-0000-000060290000}"/>
    <cellStyle name="Įprastas 6 3 3 7" xfId="4403" xr:uid="{00000000-0005-0000-0000-000061290000}"/>
    <cellStyle name="Įprastas 6 3 3 7 2" xfId="12422" xr:uid="{00000000-0005-0000-0000-000062290000}"/>
    <cellStyle name="Įprastas 6 3 3 7 3" xfId="21158" xr:uid="{00000000-0005-0000-0000-000063290000}"/>
    <cellStyle name="Įprastas 6 3 3 8" xfId="4404" xr:uid="{00000000-0005-0000-0000-000064290000}"/>
    <cellStyle name="Įprastas 6 3 3 8 2" xfId="12423" xr:uid="{00000000-0005-0000-0000-000065290000}"/>
    <cellStyle name="Įprastas 6 3 3 8 3" xfId="21159" xr:uid="{00000000-0005-0000-0000-000066290000}"/>
    <cellStyle name="Įprastas 6 3 3 9" xfId="4405" xr:uid="{00000000-0005-0000-0000-000067290000}"/>
    <cellStyle name="Įprastas 6 3 3 9 2" xfId="12424" xr:uid="{00000000-0005-0000-0000-000068290000}"/>
    <cellStyle name="Įprastas 6 3 3 9 3" xfId="21160" xr:uid="{00000000-0005-0000-0000-000069290000}"/>
    <cellStyle name="Įprastas 6 3 4" xfId="4406" xr:uid="{00000000-0005-0000-0000-00006A290000}"/>
    <cellStyle name="Įprastas 6 3 4 10" xfId="4409" xr:uid="{00000000-0005-0000-0000-00006B290000}"/>
    <cellStyle name="Įprastas 6 3 4 10 2" xfId="12425" xr:uid="{00000000-0005-0000-0000-00006C290000}"/>
    <cellStyle name="Įprastas 6 3 4 10 3" xfId="21161" xr:uid="{00000000-0005-0000-0000-00006D290000}"/>
    <cellStyle name="Įprastas 6 3 4 11" xfId="4413" xr:uid="{00000000-0005-0000-0000-00006E290000}"/>
    <cellStyle name="Įprastas 6 3 4 11 2" xfId="12426" xr:uid="{00000000-0005-0000-0000-00006F290000}"/>
    <cellStyle name="Įprastas 6 3 4 11 3" xfId="21162" xr:uid="{00000000-0005-0000-0000-000070290000}"/>
    <cellStyle name="Įprastas 6 3 4 12" xfId="4416" xr:uid="{00000000-0005-0000-0000-000071290000}"/>
    <cellStyle name="Įprastas 6 3 4 12 2" xfId="12427" xr:uid="{00000000-0005-0000-0000-000072290000}"/>
    <cellStyle name="Įprastas 6 3 4 12 3" xfId="21163" xr:uid="{00000000-0005-0000-0000-000073290000}"/>
    <cellStyle name="Įprastas 6 3 4 13" xfId="4419" xr:uid="{00000000-0005-0000-0000-000074290000}"/>
    <cellStyle name="Įprastas 6 3 4 13 2" xfId="12428" xr:uid="{00000000-0005-0000-0000-000075290000}"/>
    <cellStyle name="Įprastas 6 3 4 13 3" xfId="21164" xr:uid="{00000000-0005-0000-0000-000076290000}"/>
    <cellStyle name="Įprastas 6 3 4 14" xfId="4421" xr:uid="{00000000-0005-0000-0000-000077290000}"/>
    <cellStyle name="Įprastas 6 3 4 14 2" xfId="12429" xr:uid="{00000000-0005-0000-0000-000078290000}"/>
    <cellStyle name="Įprastas 6 3 4 14 3" xfId="21165" xr:uid="{00000000-0005-0000-0000-000079290000}"/>
    <cellStyle name="Įprastas 6 3 4 15" xfId="4423" xr:uid="{00000000-0005-0000-0000-00007A290000}"/>
    <cellStyle name="Įprastas 6 3 4 15 2" xfId="12430" xr:uid="{00000000-0005-0000-0000-00007B290000}"/>
    <cellStyle name="Įprastas 6 3 4 15 3" xfId="21166" xr:uid="{00000000-0005-0000-0000-00007C290000}"/>
    <cellStyle name="Įprastas 6 3 4 16" xfId="4426" xr:uid="{00000000-0005-0000-0000-00007D290000}"/>
    <cellStyle name="Įprastas 6 3 4 16 2" xfId="12431" xr:uid="{00000000-0005-0000-0000-00007E290000}"/>
    <cellStyle name="Įprastas 6 3 4 16 3" xfId="21167" xr:uid="{00000000-0005-0000-0000-00007F290000}"/>
    <cellStyle name="Įprastas 6 3 4 17" xfId="9057" xr:uid="{00000000-0005-0000-0000-000080290000}"/>
    <cellStyle name="Įprastas 6 3 4 18" xfId="17494" xr:uid="{00000000-0005-0000-0000-000081290000}"/>
    <cellStyle name="Įprastas 6 3 4 2" xfId="4428" xr:uid="{00000000-0005-0000-0000-000082290000}"/>
    <cellStyle name="Įprastas 6 3 4 2 2" xfId="12432" xr:uid="{00000000-0005-0000-0000-000083290000}"/>
    <cellStyle name="Įprastas 6 3 4 2 3" xfId="17925" xr:uid="{00000000-0005-0000-0000-000084290000}"/>
    <cellStyle name="Įprastas 6 3 4 3" xfId="4430" xr:uid="{00000000-0005-0000-0000-000085290000}"/>
    <cellStyle name="Įprastas 6 3 4 3 2" xfId="12433" xr:uid="{00000000-0005-0000-0000-000086290000}"/>
    <cellStyle name="Įprastas 6 3 4 3 3" xfId="21168" xr:uid="{00000000-0005-0000-0000-000087290000}"/>
    <cellStyle name="Įprastas 6 3 4 4" xfId="4432" xr:uid="{00000000-0005-0000-0000-000088290000}"/>
    <cellStyle name="Įprastas 6 3 4 4 2" xfId="12434" xr:uid="{00000000-0005-0000-0000-000089290000}"/>
    <cellStyle name="Įprastas 6 3 4 4 3" xfId="21169" xr:uid="{00000000-0005-0000-0000-00008A290000}"/>
    <cellStyle name="Įprastas 6 3 4 5" xfId="4434" xr:uid="{00000000-0005-0000-0000-00008B290000}"/>
    <cellStyle name="Įprastas 6 3 4 5 2" xfId="12435" xr:uid="{00000000-0005-0000-0000-00008C290000}"/>
    <cellStyle name="Įprastas 6 3 4 5 3" xfId="21170" xr:uid="{00000000-0005-0000-0000-00008D290000}"/>
    <cellStyle name="Įprastas 6 3 4 6" xfId="4435" xr:uid="{00000000-0005-0000-0000-00008E290000}"/>
    <cellStyle name="Įprastas 6 3 4 6 2" xfId="12436" xr:uid="{00000000-0005-0000-0000-00008F290000}"/>
    <cellStyle name="Įprastas 6 3 4 6 3" xfId="21171" xr:uid="{00000000-0005-0000-0000-000090290000}"/>
    <cellStyle name="Įprastas 6 3 4 7" xfId="1589" xr:uid="{00000000-0005-0000-0000-000091290000}"/>
    <cellStyle name="Įprastas 6 3 4 7 2" xfId="12437" xr:uid="{00000000-0005-0000-0000-000092290000}"/>
    <cellStyle name="Įprastas 6 3 4 7 3" xfId="21172" xr:uid="{00000000-0005-0000-0000-000093290000}"/>
    <cellStyle name="Įprastas 6 3 4 8" xfId="1591" xr:uid="{00000000-0005-0000-0000-000094290000}"/>
    <cellStyle name="Įprastas 6 3 4 8 2" xfId="12438" xr:uid="{00000000-0005-0000-0000-000095290000}"/>
    <cellStyle name="Įprastas 6 3 4 8 3" xfId="21173" xr:uid="{00000000-0005-0000-0000-000096290000}"/>
    <cellStyle name="Įprastas 6 3 4 9" xfId="1593" xr:uid="{00000000-0005-0000-0000-000097290000}"/>
    <cellStyle name="Įprastas 6 3 4 9 2" xfId="12439" xr:uid="{00000000-0005-0000-0000-000098290000}"/>
    <cellStyle name="Įprastas 6 3 4 9 3" xfId="21174" xr:uid="{00000000-0005-0000-0000-000099290000}"/>
    <cellStyle name="Įprastas 6 3 5" xfId="4436" xr:uid="{00000000-0005-0000-0000-00009A290000}"/>
    <cellStyle name="Įprastas 6 3 5 2" xfId="12440" xr:uid="{00000000-0005-0000-0000-00009B290000}"/>
    <cellStyle name="Įprastas 6 3 5 3" xfId="17621" xr:uid="{00000000-0005-0000-0000-00009C290000}"/>
    <cellStyle name="Įprastas 6 3 6" xfId="4437" xr:uid="{00000000-0005-0000-0000-00009D290000}"/>
    <cellStyle name="Įprastas 6 3 6 2" xfId="12441" xr:uid="{00000000-0005-0000-0000-00009E290000}"/>
    <cellStyle name="Įprastas 6 3 6 3" xfId="21175" xr:uid="{00000000-0005-0000-0000-00009F290000}"/>
    <cellStyle name="Įprastas 6 3 7" xfId="4438" xr:uid="{00000000-0005-0000-0000-0000A0290000}"/>
    <cellStyle name="Įprastas 6 3 7 2" xfId="12442" xr:uid="{00000000-0005-0000-0000-0000A1290000}"/>
    <cellStyle name="Įprastas 6 3 7 3" xfId="21176" xr:uid="{00000000-0005-0000-0000-0000A2290000}"/>
    <cellStyle name="Įprastas 6 3 8" xfId="4439" xr:uid="{00000000-0005-0000-0000-0000A3290000}"/>
    <cellStyle name="Įprastas 6 3 8 2" xfId="12443" xr:uid="{00000000-0005-0000-0000-0000A4290000}"/>
    <cellStyle name="Įprastas 6 3 8 3" xfId="21177" xr:uid="{00000000-0005-0000-0000-0000A5290000}"/>
    <cellStyle name="Įprastas 6 3 9" xfId="4440" xr:uid="{00000000-0005-0000-0000-0000A6290000}"/>
    <cellStyle name="Įprastas 6 3 9 2" xfId="12444" xr:uid="{00000000-0005-0000-0000-0000A7290000}"/>
    <cellStyle name="Įprastas 6 3 9 3" xfId="21178" xr:uid="{00000000-0005-0000-0000-0000A8290000}"/>
    <cellStyle name="Įprastas 6 4" xfId="2589" xr:uid="{00000000-0005-0000-0000-0000A9290000}"/>
    <cellStyle name="Įprastas 6 4 10" xfId="4362" xr:uid="{00000000-0005-0000-0000-0000AA290000}"/>
    <cellStyle name="Įprastas 6 4 10 2" xfId="12445" xr:uid="{00000000-0005-0000-0000-0000AB290000}"/>
    <cellStyle name="Įprastas 6 4 10 3" xfId="21179" xr:uid="{00000000-0005-0000-0000-0000AC290000}"/>
    <cellStyle name="Įprastas 6 4 11" xfId="4364" xr:uid="{00000000-0005-0000-0000-0000AD290000}"/>
    <cellStyle name="Įprastas 6 4 11 2" xfId="12446" xr:uid="{00000000-0005-0000-0000-0000AE290000}"/>
    <cellStyle name="Įprastas 6 4 11 3" xfId="21180" xr:uid="{00000000-0005-0000-0000-0000AF290000}"/>
    <cellStyle name="Įprastas 6 4 12" xfId="4366" xr:uid="{00000000-0005-0000-0000-0000B0290000}"/>
    <cellStyle name="Įprastas 6 4 12 2" xfId="12447" xr:uid="{00000000-0005-0000-0000-0000B1290000}"/>
    <cellStyle name="Įprastas 6 4 12 3" xfId="21181" xr:uid="{00000000-0005-0000-0000-0000B2290000}"/>
    <cellStyle name="Įprastas 6 4 13" xfId="4368" xr:uid="{00000000-0005-0000-0000-0000B3290000}"/>
    <cellStyle name="Įprastas 6 4 13 2" xfId="12448" xr:uid="{00000000-0005-0000-0000-0000B4290000}"/>
    <cellStyle name="Įprastas 6 4 13 3" xfId="21182" xr:uid="{00000000-0005-0000-0000-0000B5290000}"/>
    <cellStyle name="Įprastas 6 4 14" xfId="78" xr:uid="{00000000-0005-0000-0000-0000B6290000}"/>
    <cellStyle name="Įprastas 6 4 14 2" xfId="12449" xr:uid="{00000000-0005-0000-0000-0000B7290000}"/>
    <cellStyle name="Įprastas 6 4 14 3" xfId="21183" xr:uid="{00000000-0005-0000-0000-0000B8290000}"/>
    <cellStyle name="Įprastas 6 4 15" xfId="4370" xr:uid="{00000000-0005-0000-0000-0000B9290000}"/>
    <cellStyle name="Įprastas 6 4 15 2" xfId="12450" xr:uid="{00000000-0005-0000-0000-0000BA290000}"/>
    <cellStyle name="Įprastas 6 4 15 3" xfId="21184" xr:uid="{00000000-0005-0000-0000-0000BB290000}"/>
    <cellStyle name="Įprastas 6 4 16" xfId="4441" xr:uid="{00000000-0005-0000-0000-0000BC290000}"/>
    <cellStyle name="Įprastas 6 4 16 2" xfId="12451" xr:uid="{00000000-0005-0000-0000-0000BD290000}"/>
    <cellStyle name="Įprastas 6 4 16 3" xfId="21185" xr:uid="{00000000-0005-0000-0000-0000BE290000}"/>
    <cellStyle name="Įprastas 6 4 17" xfId="4442" xr:uid="{00000000-0005-0000-0000-0000BF290000}"/>
    <cellStyle name="Įprastas 6 4 17 2" xfId="12452" xr:uid="{00000000-0005-0000-0000-0000C0290000}"/>
    <cellStyle name="Įprastas 6 4 17 3" xfId="21186" xr:uid="{00000000-0005-0000-0000-0000C1290000}"/>
    <cellStyle name="Įprastas 6 4 18" xfId="8701" xr:uid="{00000000-0005-0000-0000-0000C2290000}"/>
    <cellStyle name="Įprastas 6 4 19" xfId="17144" xr:uid="{00000000-0005-0000-0000-0000C3290000}"/>
    <cellStyle name="Įprastas 6 4 2" xfId="1175" xr:uid="{00000000-0005-0000-0000-0000C4290000}"/>
    <cellStyle name="Įprastas 6 4 2 10" xfId="3681" xr:uid="{00000000-0005-0000-0000-0000C5290000}"/>
    <cellStyle name="Įprastas 6 4 2 10 2" xfId="12453" xr:uid="{00000000-0005-0000-0000-0000C6290000}"/>
    <cellStyle name="Įprastas 6 4 2 10 3" xfId="21187" xr:uid="{00000000-0005-0000-0000-0000C7290000}"/>
    <cellStyle name="Įprastas 6 4 2 11" xfId="17" xr:uid="{00000000-0005-0000-0000-0000C8290000}"/>
    <cellStyle name="Įprastas 6 4 2 11 2" xfId="12454" xr:uid="{00000000-0005-0000-0000-0000C9290000}"/>
    <cellStyle name="Įprastas 6 4 2 11 3" xfId="21188" xr:uid="{00000000-0005-0000-0000-0000CA290000}"/>
    <cellStyle name="Įprastas 6 4 2 12" xfId="3685" xr:uid="{00000000-0005-0000-0000-0000CB290000}"/>
    <cellStyle name="Įprastas 6 4 2 12 2" xfId="12455" xr:uid="{00000000-0005-0000-0000-0000CC290000}"/>
    <cellStyle name="Įprastas 6 4 2 12 3" xfId="21189" xr:uid="{00000000-0005-0000-0000-0000CD290000}"/>
    <cellStyle name="Įprastas 6 4 2 13" xfId="3688" xr:uid="{00000000-0005-0000-0000-0000CE290000}"/>
    <cellStyle name="Įprastas 6 4 2 13 2" xfId="12456" xr:uid="{00000000-0005-0000-0000-0000CF290000}"/>
    <cellStyle name="Įprastas 6 4 2 13 3" xfId="21190" xr:uid="{00000000-0005-0000-0000-0000D0290000}"/>
    <cellStyle name="Įprastas 6 4 2 14" xfId="542" xr:uid="{00000000-0005-0000-0000-0000D1290000}"/>
    <cellStyle name="Įprastas 6 4 2 14 2" xfId="12457" xr:uid="{00000000-0005-0000-0000-0000D2290000}"/>
    <cellStyle name="Įprastas 6 4 2 14 3" xfId="21191" xr:uid="{00000000-0005-0000-0000-0000D3290000}"/>
    <cellStyle name="Įprastas 6 4 2 15" xfId="546" xr:uid="{00000000-0005-0000-0000-0000D4290000}"/>
    <cellStyle name="Įprastas 6 4 2 15 2" xfId="12458" xr:uid="{00000000-0005-0000-0000-0000D5290000}"/>
    <cellStyle name="Įprastas 6 4 2 15 3" xfId="21192" xr:uid="{00000000-0005-0000-0000-0000D6290000}"/>
    <cellStyle name="Įprastas 6 4 2 16" xfId="551" xr:uid="{00000000-0005-0000-0000-0000D7290000}"/>
    <cellStyle name="Įprastas 6 4 2 16 2" xfId="12459" xr:uid="{00000000-0005-0000-0000-0000D8290000}"/>
    <cellStyle name="Įprastas 6 4 2 16 3" xfId="21193" xr:uid="{00000000-0005-0000-0000-0000D9290000}"/>
    <cellStyle name="Įprastas 6 4 2 17" xfId="8908" xr:uid="{00000000-0005-0000-0000-0000DA290000}"/>
    <cellStyle name="Įprastas 6 4 2 18" xfId="17346" xr:uid="{00000000-0005-0000-0000-0000DB290000}"/>
    <cellStyle name="Įprastas 6 4 2 2" xfId="3213" xr:uid="{00000000-0005-0000-0000-0000DC290000}"/>
    <cellStyle name="Įprastas 6 4 2 2 2" xfId="12460" xr:uid="{00000000-0005-0000-0000-0000DD290000}"/>
    <cellStyle name="Įprastas 6 4 2 2 3" xfId="17926" xr:uid="{00000000-0005-0000-0000-0000DE290000}"/>
    <cellStyle name="Įprastas 6 4 2 3" xfId="3216" xr:uid="{00000000-0005-0000-0000-0000DF290000}"/>
    <cellStyle name="Įprastas 6 4 2 3 2" xfId="12461" xr:uid="{00000000-0005-0000-0000-0000E0290000}"/>
    <cellStyle name="Įprastas 6 4 2 3 3" xfId="21194" xr:uid="{00000000-0005-0000-0000-0000E1290000}"/>
    <cellStyle name="Įprastas 6 4 2 4" xfId="1770" xr:uid="{00000000-0005-0000-0000-0000E2290000}"/>
    <cellStyle name="Įprastas 6 4 2 4 2" xfId="12462" xr:uid="{00000000-0005-0000-0000-0000E3290000}"/>
    <cellStyle name="Įprastas 6 4 2 4 3" xfId="21195" xr:uid="{00000000-0005-0000-0000-0000E4290000}"/>
    <cellStyle name="Įprastas 6 4 2 5" xfId="1774" xr:uid="{00000000-0005-0000-0000-0000E5290000}"/>
    <cellStyle name="Įprastas 6 4 2 5 2" xfId="12463" xr:uid="{00000000-0005-0000-0000-0000E6290000}"/>
    <cellStyle name="Įprastas 6 4 2 5 3" xfId="21196" xr:uid="{00000000-0005-0000-0000-0000E7290000}"/>
    <cellStyle name="Įprastas 6 4 2 6" xfId="1777" xr:uid="{00000000-0005-0000-0000-0000E8290000}"/>
    <cellStyle name="Įprastas 6 4 2 6 2" xfId="12464" xr:uid="{00000000-0005-0000-0000-0000E9290000}"/>
    <cellStyle name="Įprastas 6 4 2 6 3" xfId="21197" xr:uid="{00000000-0005-0000-0000-0000EA290000}"/>
    <cellStyle name="Įprastas 6 4 2 7" xfId="1780" xr:uid="{00000000-0005-0000-0000-0000EB290000}"/>
    <cellStyle name="Įprastas 6 4 2 7 2" xfId="12465" xr:uid="{00000000-0005-0000-0000-0000EC290000}"/>
    <cellStyle name="Įprastas 6 4 2 7 3" xfId="21198" xr:uid="{00000000-0005-0000-0000-0000ED290000}"/>
    <cellStyle name="Įprastas 6 4 2 8" xfId="1782" xr:uid="{00000000-0005-0000-0000-0000EE290000}"/>
    <cellStyle name="Įprastas 6 4 2 8 2" xfId="12466" xr:uid="{00000000-0005-0000-0000-0000EF290000}"/>
    <cellStyle name="Įprastas 6 4 2 8 3" xfId="21199" xr:uid="{00000000-0005-0000-0000-0000F0290000}"/>
    <cellStyle name="Įprastas 6 4 2 9" xfId="1784" xr:uid="{00000000-0005-0000-0000-0000F1290000}"/>
    <cellStyle name="Įprastas 6 4 2 9 2" xfId="12467" xr:uid="{00000000-0005-0000-0000-0000F2290000}"/>
    <cellStyle name="Įprastas 6 4 2 9 3" xfId="21200" xr:uid="{00000000-0005-0000-0000-0000F3290000}"/>
    <cellStyle name="Įprastas 6 4 3" xfId="1177" xr:uid="{00000000-0005-0000-0000-0000F4290000}"/>
    <cellStyle name="Įprastas 6 4 3 2" xfId="12468" xr:uid="{00000000-0005-0000-0000-0000F5290000}"/>
    <cellStyle name="Įprastas 6 4 3 3" xfId="17675" xr:uid="{00000000-0005-0000-0000-0000F6290000}"/>
    <cellStyle name="Įprastas 6 4 4" xfId="1179" xr:uid="{00000000-0005-0000-0000-0000F7290000}"/>
    <cellStyle name="Įprastas 6 4 4 2" xfId="12469" xr:uid="{00000000-0005-0000-0000-0000F8290000}"/>
    <cellStyle name="Įprastas 6 4 4 3" xfId="21201" xr:uid="{00000000-0005-0000-0000-0000F9290000}"/>
    <cellStyle name="Įprastas 6 4 5" xfId="1181" xr:uid="{00000000-0005-0000-0000-0000FA290000}"/>
    <cellStyle name="Įprastas 6 4 5 2" xfId="12470" xr:uid="{00000000-0005-0000-0000-0000FB290000}"/>
    <cellStyle name="Įprastas 6 4 5 3" xfId="21202" xr:uid="{00000000-0005-0000-0000-0000FC290000}"/>
    <cellStyle name="Įprastas 6 4 6" xfId="1183" xr:uid="{00000000-0005-0000-0000-0000FD290000}"/>
    <cellStyle name="Įprastas 6 4 6 2" xfId="12471" xr:uid="{00000000-0005-0000-0000-0000FE290000}"/>
    <cellStyle name="Įprastas 6 4 6 3" xfId="21203" xr:uid="{00000000-0005-0000-0000-0000FF290000}"/>
    <cellStyle name="Įprastas 6 4 7" xfId="1185" xr:uid="{00000000-0005-0000-0000-0000002A0000}"/>
    <cellStyle name="Įprastas 6 4 7 2" xfId="12472" xr:uid="{00000000-0005-0000-0000-0000012A0000}"/>
    <cellStyle name="Įprastas 6 4 7 3" xfId="21204" xr:uid="{00000000-0005-0000-0000-0000022A0000}"/>
    <cellStyle name="Įprastas 6 4 8" xfId="4443" xr:uid="{00000000-0005-0000-0000-0000032A0000}"/>
    <cellStyle name="Įprastas 6 4 8 2" xfId="12473" xr:uid="{00000000-0005-0000-0000-0000042A0000}"/>
    <cellStyle name="Įprastas 6 4 8 3" xfId="21205" xr:uid="{00000000-0005-0000-0000-0000052A0000}"/>
    <cellStyle name="Įprastas 6 4 9" xfId="4444" xr:uid="{00000000-0005-0000-0000-0000062A0000}"/>
    <cellStyle name="Įprastas 6 4 9 2" xfId="12474" xr:uid="{00000000-0005-0000-0000-0000072A0000}"/>
    <cellStyle name="Įprastas 6 4 9 3" xfId="21206" xr:uid="{00000000-0005-0000-0000-0000082A0000}"/>
    <cellStyle name="Įprastas 6 5" xfId="2591" xr:uid="{00000000-0005-0000-0000-0000092A0000}"/>
    <cellStyle name="Įprastas 6 5 10" xfId="4445" xr:uid="{00000000-0005-0000-0000-00000A2A0000}"/>
    <cellStyle name="Įprastas 6 5 10 2" xfId="12475" xr:uid="{00000000-0005-0000-0000-00000B2A0000}"/>
    <cellStyle name="Įprastas 6 5 10 3" xfId="21207" xr:uid="{00000000-0005-0000-0000-00000C2A0000}"/>
    <cellStyle name="Įprastas 6 5 11" xfId="4446" xr:uid="{00000000-0005-0000-0000-00000D2A0000}"/>
    <cellStyle name="Įprastas 6 5 11 2" xfId="12476" xr:uid="{00000000-0005-0000-0000-00000E2A0000}"/>
    <cellStyle name="Įprastas 6 5 11 3" xfId="21208" xr:uid="{00000000-0005-0000-0000-00000F2A0000}"/>
    <cellStyle name="Įprastas 6 5 12" xfId="4447" xr:uid="{00000000-0005-0000-0000-0000102A0000}"/>
    <cellStyle name="Įprastas 6 5 12 2" xfId="12477" xr:uid="{00000000-0005-0000-0000-0000112A0000}"/>
    <cellStyle name="Įprastas 6 5 12 3" xfId="21209" xr:uid="{00000000-0005-0000-0000-0000122A0000}"/>
    <cellStyle name="Įprastas 6 5 13" xfId="4449" xr:uid="{00000000-0005-0000-0000-0000132A0000}"/>
    <cellStyle name="Įprastas 6 5 13 2" xfId="12478" xr:uid="{00000000-0005-0000-0000-0000142A0000}"/>
    <cellStyle name="Įprastas 6 5 13 3" xfId="21210" xr:uid="{00000000-0005-0000-0000-0000152A0000}"/>
    <cellStyle name="Įprastas 6 5 14" xfId="4451" xr:uid="{00000000-0005-0000-0000-0000162A0000}"/>
    <cellStyle name="Įprastas 6 5 14 2" xfId="12479" xr:uid="{00000000-0005-0000-0000-0000172A0000}"/>
    <cellStyle name="Įprastas 6 5 14 3" xfId="21211" xr:uid="{00000000-0005-0000-0000-0000182A0000}"/>
    <cellStyle name="Įprastas 6 5 15" xfId="4453" xr:uid="{00000000-0005-0000-0000-0000192A0000}"/>
    <cellStyle name="Įprastas 6 5 15 2" xfId="12480" xr:uid="{00000000-0005-0000-0000-00001A2A0000}"/>
    <cellStyle name="Įprastas 6 5 15 3" xfId="21212" xr:uid="{00000000-0005-0000-0000-00001B2A0000}"/>
    <cellStyle name="Įprastas 6 5 16" xfId="4455" xr:uid="{00000000-0005-0000-0000-00001C2A0000}"/>
    <cellStyle name="Įprastas 6 5 16 2" xfId="12481" xr:uid="{00000000-0005-0000-0000-00001D2A0000}"/>
    <cellStyle name="Įprastas 6 5 16 3" xfId="21213" xr:uid="{00000000-0005-0000-0000-00001E2A0000}"/>
    <cellStyle name="Įprastas 6 5 17" xfId="8811" xr:uid="{00000000-0005-0000-0000-00001F2A0000}"/>
    <cellStyle name="Įprastas 6 5 18" xfId="17249" xr:uid="{00000000-0005-0000-0000-0000202A0000}"/>
    <cellStyle name="Įprastas 6 5 2" xfId="1206" xr:uid="{00000000-0005-0000-0000-0000212A0000}"/>
    <cellStyle name="Įprastas 6 5 2 2" xfId="12482" xr:uid="{00000000-0005-0000-0000-0000222A0000}"/>
    <cellStyle name="Įprastas 6 5 2 3" xfId="17927" xr:uid="{00000000-0005-0000-0000-0000232A0000}"/>
    <cellStyle name="Įprastas 6 5 3" xfId="452" xr:uid="{00000000-0005-0000-0000-0000242A0000}"/>
    <cellStyle name="Įprastas 6 5 3 2" xfId="12483" xr:uid="{00000000-0005-0000-0000-0000252A0000}"/>
    <cellStyle name="Įprastas 6 5 3 3" xfId="21214" xr:uid="{00000000-0005-0000-0000-0000262A0000}"/>
    <cellStyle name="Įprastas 6 5 4" xfId="483" xr:uid="{00000000-0005-0000-0000-0000272A0000}"/>
    <cellStyle name="Įprastas 6 5 4 2" xfId="12484" xr:uid="{00000000-0005-0000-0000-0000282A0000}"/>
    <cellStyle name="Įprastas 6 5 4 3" xfId="21215" xr:uid="{00000000-0005-0000-0000-0000292A0000}"/>
    <cellStyle name="Įprastas 6 5 5" xfId="492" xr:uid="{00000000-0005-0000-0000-00002A2A0000}"/>
    <cellStyle name="Įprastas 6 5 5 2" xfId="12485" xr:uid="{00000000-0005-0000-0000-00002B2A0000}"/>
    <cellStyle name="Įprastas 6 5 5 3" xfId="21216" xr:uid="{00000000-0005-0000-0000-00002C2A0000}"/>
    <cellStyle name="Įprastas 6 5 6" xfId="503" xr:uid="{00000000-0005-0000-0000-00002D2A0000}"/>
    <cellStyle name="Įprastas 6 5 6 2" xfId="12486" xr:uid="{00000000-0005-0000-0000-00002E2A0000}"/>
    <cellStyle name="Įprastas 6 5 6 3" xfId="21217" xr:uid="{00000000-0005-0000-0000-00002F2A0000}"/>
    <cellStyle name="Įprastas 6 5 7" xfId="852" xr:uid="{00000000-0005-0000-0000-0000302A0000}"/>
    <cellStyle name="Įprastas 6 5 7 2" xfId="12487" xr:uid="{00000000-0005-0000-0000-0000312A0000}"/>
    <cellStyle name="Įprastas 6 5 7 3" xfId="21218" xr:uid="{00000000-0005-0000-0000-0000322A0000}"/>
    <cellStyle name="Įprastas 6 5 8" xfId="856" xr:uid="{00000000-0005-0000-0000-0000332A0000}"/>
    <cellStyle name="Įprastas 6 5 8 2" xfId="12488" xr:uid="{00000000-0005-0000-0000-0000342A0000}"/>
    <cellStyle name="Įprastas 6 5 8 3" xfId="21219" xr:uid="{00000000-0005-0000-0000-0000352A0000}"/>
    <cellStyle name="Įprastas 6 5 9" xfId="858" xr:uid="{00000000-0005-0000-0000-0000362A0000}"/>
    <cellStyle name="Įprastas 6 5 9 2" xfId="12489" xr:uid="{00000000-0005-0000-0000-0000372A0000}"/>
    <cellStyle name="Įprastas 6 5 9 3" xfId="21220" xr:uid="{00000000-0005-0000-0000-0000382A0000}"/>
    <cellStyle name="Įprastas 6 6" xfId="2594" xr:uid="{00000000-0005-0000-0000-0000392A0000}"/>
    <cellStyle name="Įprastas 6 6 10" xfId="2454" xr:uid="{00000000-0005-0000-0000-00003A2A0000}"/>
    <cellStyle name="Įprastas 6 6 10 2" xfId="12490" xr:uid="{00000000-0005-0000-0000-00003B2A0000}"/>
    <cellStyle name="Įprastas 6 6 10 3" xfId="21221" xr:uid="{00000000-0005-0000-0000-00003C2A0000}"/>
    <cellStyle name="Įprastas 6 6 11" xfId="3857" xr:uid="{00000000-0005-0000-0000-00003D2A0000}"/>
    <cellStyle name="Įprastas 6 6 11 2" xfId="12491" xr:uid="{00000000-0005-0000-0000-00003E2A0000}"/>
    <cellStyle name="Įprastas 6 6 11 3" xfId="21222" xr:uid="{00000000-0005-0000-0000-00003F2A0000}"/>
    <cellStyle name="Įprastas 6 6 12" xfId="3884" xr:uid="{00000000-0005-0000-0000-0000402A0000}"/>
    <cellStyle name="Įprastas 6 6 12 2" xfId="12492" xr:uid="{00000000-0005-0000-0000-0000412A0000}"/>
    <cellStyle name="Įprastas 6 6 12 3" xfId="21223" xr:uid="{00000000-0005-0000-0000-0000422A0000}"/>
    <cellStyle name="Įprastas 6 6 13" xfId="3887" xr:uid="{00000000-0005-0000-0000-0000432A0000}"/>
    <cellStyle name="Įprastas 6 6 13 2" xfId="12493" xr:uid="{00000000-0005-0000-0000-0000442A0000}"/>
    <cellStyle name="Įprastas 6 6 13 3" xfId="21224" xr:uid="{00000000-0005-0000-0000-0000452A0000}"/>
    <cellStyle name="Įprastas 6 6 14" xfId="3890" xr:uid="{00000000-0005-0000-0000-0000462A0000}"/>
    <cellStyle name="Įprastas 6 6 14 2" xfId="12494" xr:uid="{00000000-0005-0000-0000-0000472A0000}"/>
    <cellStyle name="Įprastas 6 6 14 3" xfId="21225" xr:uid="{00000000-0005-0000-0000-0000482A0000}"/>
    <cellStyle name="Įprastas 6 6 15" xfId="3894" xr:uid="{00000000-0005-0000-0000-0000492A0000}"/>
    <cellStyle name="Įprastas 6 6 15 2" xfId="12495" xr:uid="{00000000-0005-0000-0000-00004A2A0000}"/>
    <cellStyle name="Įprastas 6 6 15 3" xfId="21226" xr:uid="{00000000-0005-0000-0000-00004B2A0000}"/>
    <cellStyle name="Įprastas 6 6 16" xfId="3898" xr:uid="{00000000-0005-0000-0000-00004C2A0000}"/>
    <cellStyle name="Įprastas 6 6 16 2" xfId="12496" xr:uid="{00000000-0005-0000-0000-00004D2A0000}"/>
    <cellStyle name="Įprastas 6 6 16 3" xfId="21227" xr:uid="{00000000-0005-0000-0000-00004E2A0000}"/>
    <cellStyle name="Įprastas 6 6 17" xfId="9014" xr:uid="{00000000-0005-0000-0000-00004F2A0000}"/>
    <cellStyle name="Įprastas 6 6 18" xfId="17451" xr:uid="{00000000-0005-0000-0000-0000502A0000}"/>
    <cellStyle name="Įprastas 6 6 2" xfId="1234" xr:uid="{00000000-0005-0000-0000-0000512A0000}"/>
    <cellStyle name="Įprastas 6 6 2 2" xfId="12497" xr:uid="{00000000-0005-0000-0000-0000522A0000}"/>
    <cellStyle name="Įprastas 6 6 2 3" xfId="17928" xr:uid="{00000000-0005-0000-0000-0000532A0000}"/>
    <cellStyle name="Įprastas 6 6 3" xfId="1236" xr:uid="{00000000-0005-0000-0000-0000542A0000}"/>
    <cellStyle name="Įprastas 6 6 3 2" xfId="12498" xr:uid="{00000000-0005-0000-0000-0000552A0000}"/>
    <cellStyle name="Įprastas 6 6 3 3" xfId="21228" xr:uid="{00000000-0005-0000-0000-0000562A0000}"/>
    <cellStyle name="Įprastas 6 6 4" xfId="1238" xr:uid="{00000000-0005-0000-0000-0000572A0000}"/>
    <cellStyle name="Įprastas 6 6 4 2" xfId="12499" xr:uid="{00000000-0005-0000-0000-0000582A0000}"/>
    <cellStyle name="Įprastas 6 6 4 3" xfId="21229" xr:uid="{00000000-0005-0000-0000-0000592A0000}"/>
    <cellStyle name="Įprastas 6 6 5" xfId="1240" xr:uid="{00000000-0005-0000-0000-00005A2A0000}"/>
    <cellStyle name="Įprastas 6 6 5 2" xfId="12500" xr:uid="{00000000-0005-0000-0000-00005B2A0000}"/>
    <cellStyle name="Įprastas 6 6 5 3" xfId="21230" xr:uid="{00000000-0005-0000-0000-00005C2A0000}"/>
    <cellStyle name="Įprastas 6 6 6" xfId="1242" xr:uid="{00000000-0005-0000-0000-00005D2A0000}"/>
    <cellStyle name="Įprastas 6 6 6 2" xfId="12501" xr:uid="{00000000-0005-0000-0000-00005E2A0000}"/>
    <cellStyle name="Įprastas 6 6 6 3" xfId="21231" xr:uid="{00000000-0005-0000-0000-00005F2A0000}"/>
    <cellStyle name="Įprastas 6 6 7" xfId="1244" xr:uid="{00000000-0005-0000-0000-0000602A0000}"/>
    <cellStyle name="Įprastas 6 6 7 2" xfId="12502" xr:uid="{00000000-0005-0000-0000-0000612A0000}"/>
    <cellStyle name="Įprastas 6 6 7 3" xfId="21232" xr:uid="{00000000-0005-0000-0000-0000622A0000}"/>
    <cellStyle name="Įprastas 6 6 8" xfId="4456" xr:uid="{00000000-0005-0000-0000-0000632A0000}"/>
    <cellStyle name="Įprastas 6 6 8 2" xfId="12503" xr:uid="{00000000-0005-0000-0000-0000642A0000}"/>
    <cellStyle name="Įprastas 6 6 8 3" xfId="21233" xr:uid="{00000000-0005-0000-0000-0000652A0000}"/>
    <cellStyle name="Įprastas 6 6 9" xfId="4457" xr:uid="{00000000-0005-0000-0000-0000662A0000}"/>
    <cellStyle name="Įprastas 6 6 9 2" xfId="12504" xr:uid="{00000000-0005-0000-0000-0000672A0000}"/>
    <cellStyle name="Įprastas 6 6 9 3" xfId="21234" xr:uid="{00000000-0005-0000-0000-0000682A0000}"/>
    <cellStyle name="Įprastas 6 7" xfId="2598" xr:uid="{00000000-0005-0000-0000-0000692A0000}"/>
    <cellStyle name="Įprastas 6 7 2" xfId="12505" xr:uid="{00000000-0005-0000-0000-00006A2A0000}"/>
    <cellStyle name="Įprastas 6 7 3" xfId="17578" xr:uid="{00000000-0005-0000-0000-00006B2A0000}"/>
    <cellStyle name="Įprastas 6 8" xfId="2602" xr:uid="{00000000-0005-0000-0000-00006C2A0000}"/>
    <cellStyle name="Įprastas 6 8 2" xfId="12506" xr:uid="{00000000-0005-0000-0000-00006D2A0000}"/>
    <cellStyle name="Įprastas 6 8 3" xfId="21235" xr:uid="{00000000-0005-0000-0000-00006E2A0000}"/>
    <cellStyle name="Įprastas 6 9" xfId="2608" xr:uid="{00000000-0005-0000-0000-00006F2A0000}"/>
    <cellStyle name="Įprastas 6 9 2" xfId="12507" xr:uid="{00000000-0005-0000-0000-0000702A0000}"/>
    <cellStyle name="Įprastas 6 9 3" xfId="21236" xr:uid="{00000000-0005-0000-0000-0000712A0000}"/>
    <cellStyle name="Įprastas 7" xfId="4458" xr:uid="{00000000-0005-0000-0000-0000722A0000}"/>
    <cellStyle name="Įprastas 7 10" xfId="4459" xr:uid="{00000000-0005-0000-0000-0000732A0000}"/>
    <cellStyle name="Įprastas 7 10 2" xfId="12508" xr:uid="{00000000-0005-0000-0000-0000742A0000}"/>
    <cellStyle name="Įprastas 7 10 3" xfId="21237" xr:uid="{00000000-0005-0000-0000-0000752A0000}"/>
    <cellStyle name="Įprastas 7 11" xfId="4460" xr:uid="{00000000-0005-0000-0000-0000762A0000}"/>
    <cellStyle name="Įprastas 7 11 2" xfId="12509" xr:uid="{00000000-0005-0000-0000-0000772A0000}"/>
    <cellStyle name="Įprastas 7 11 3" xfId="21238" xr:uid="{00000000-0005-0000-0000-0000782A0000}"/>
    <cellStyle name="Įprastas 7 12" xfId="4461" xr:uid="{00000000-0005-0000-0000-0000792A0000}"/>
    <cellStyle name="Įprastas 7 12 2" xfId="12510" xr:uid="{00000000-0005-0000-0000-00007A2A0000}"/>
    <cellStyle name="Įprastas 7 12 3" xfId="21239" xr:uid="{00000000-0005-0000-0000-00007B2A0000}"/>
    <cellStyle name="Įprastas 7 13" xfId="4462" xr:uid="{00000000-0005-0000-0000-00007C2A0000}"/>
    <cellStyle name="Įprastas 7 13 2" xfId="12511" xr:uid="{00000000-0005-0000-0000-00007D2A0000}"/>
    <cellStyle name="Įprastas 7 13 3" xfId="21240" xr:uid="{00000000-0005-0000-0000-00007E2A0000}"/>
    <cellStyle name="Įprastas 7 14" xfId="4463" xr:uid="{00000000-0005-0000-0000-00007F2A0000}"/>
    <cellStyle name="Įprastas 7 14 2" xfId="12512" xr:uid="{00000000-0005-0000-0000-0000802A0000}"/>
    <cellStyle name="Įprastas 7 14 3" xfId="21241" xr:uid="{00000000-0005-0000-0000-0000812A0000}"/>
    <cellStyle name="Įprastas 7 15" xfId="4464" xr:uid="{00000000-0005-0000-0000-0000822A0000}"/>
    <cellStyle name="Įprastas 7 15 2" xfId="12513" xr:uid="{00000000-0005-0000-0000-0000832A0000}"/>
    <cellStyle name="Įprastas 7 15 3" xfId="21242" xr:uid="{00000000-0005-0000-0000-0000842A0000}"/>
    <cellStyle name="Įprastas 7 16" xfId="4407" xr:uid="{00000000-0005-0000-0000-0000852A0000}"/>
    <cellStyle name="Įprastas 7 16 2" xfId="12514" xr:uid="{00000000-0005-0000-0000-0000862A0000}"/>
    <cellStyle name="Įprastas 7 16 3" xfId="21243" xr:uid="{00000000-0005-0000-0000-0000872A0000}"/>
    <cellStyle name="Įprastas 7 17" xfId="4411" xr:uid="{00000000-0005-0000-0000-0000882A0000}"/>
    <cellStyle name="Įprastas 7 17 2" xfId="12515" xr:uid="{00000000-0005-0000-0000-0000892A0000}"/>
    <cellStyle name="Įprastas 7 17 3" xfId="21244" xr:uid="{00000000-0005-0000-0000-00008A2A0000}"/>
    <cellStyle name="Įprastas 7 18" xfId="4415" xr:uid="{00000000-0005-0000-0000-00008B2A0000}"/>
    <cellStyle name="Įprastas 7 18 2" xfId="12516" xr:uid="{00000000-0005-0000-0000-00008C2A0000}"/>
    <cellStyle name="Įprastas 7 18 3" xfId="21245" xr:uid="{00000000-0005-0000-0000-00008D2A0000}"/>
    <cellStyle name="Įprastas 7 19" xfId="4418" xr:uid="{00000000-0005-0000-0000-00008E2A0000}"/>
    <cellStyle name="Įprastas 7 19 2" xfId="12517" xr:uid="{00000000-0005-0000-0000-00008F2A0000}"/>
    <cellStyle name="Įprastas 7 19 3" xfId="21246" xr:uid="{00000000-0005-0000-0000-0000902A0000}"/>
    <cellStyle name="Įprastas 7 2" xfId="4466" xr:uid="{00000000-0005-0000-0000-0000912A0000}"/>
    <cellStyle name="Įprastas 7 2 10" xfId="2682" xr:uid="{00000000-0005-0000-0000-0000922A0000}"/>
    <cellStyle name="Įprastas 7 2 10 2" xfId="12518" xr:uid="{00000000-0005-0000-0000-0000932A0000}"/>
    <cellStyle name="Įprastas 7 2 10 3" xfId="21247" xr:uid="{00000000-0005-0000-0000-0000942A0000}"/>
    <cellStyle name="Įprastas 7 2 11" xfId="2688" xr:uid="{00000000-0005-0000-0000-0000952A0000}"/>
    <cellStyle name="Įprastas 7 2 11 2" xfId="12519" xr:uid="{00000000-0005-0000-0000-0000962A0000}"/>
    <cellStyle name="Įprastas 7 2 11 3" xfId="21248" xr:uid="{00000000-0005-0000-0000-0000972A0000}"/>
    <cellStyle name="Įprastas 7 2 12" xfId="2693" xr:uid="{00000000-0005-0000-0000-0000982A0000}"/>
    <cellStyle name="Įprastas 7 2 12 2" xfId="12520" xr:uid="{00000000-0005-0000-0000-0000992A0000}"/>
    <cellStyle name="Įprastas 7 2 12 3" xfId="21249" xr:uid="{00000000-0005-0000-0000-00009A2A0000}"/>
    <cellStyle name="Įprastas 7 2 13" xfId="2698" xr:uid="{00000000-0005-0000-0000-00009B2A0000}"/>
    <cellStyle name="Įprastas 7 2 13 2" xfId="12521" xr:uid="{00000000-0005-0000-0000-00009C2A0000}"/>
    <cellStyle name="Įprastas 7 2 13 3" xfId="21250" xr:uid="{00000000-0005-0000-0000-00009D2A0000}"/>
    <cellStyle name="Įprastas 7 2 14" xfId="2702" xr:uid="{00000000-0005-0000-0000-00009E2A0000}"/>
    <cellStyle name="Įprastas 7 2 14 2" xfId="12522" xr:uid="{00000000-0005-0000-0000-00009F2A0000}"/>
    <cellStyle name="Įprastas 7 2 14 3" xfId="21251" xr:uid="{00000000-0005-0000-0000-0000A02A0000}"/>
    <cellStyle name="Įprastas 7 2 15" xfId="2706" xr:uid="{00000000-0005-0000-0000-0000A12A0000}"/>
    <cellStyle name="Įprastas 7 2 15 2" xfId="12523" xr:uid="{00000000-0005-0000-0000-0000A22A0000}"/>
    <cellStyle name="Įprastas 7 2 15 3" xfId="21252" xr:uid="{00000000-0005-0000-0000-0000A32A0000}"/>
    <cellStyle name="Įprastas 7 2 16" xfId="2711" xr:uid="{00000000-0005-0000-0000-0000A42A0000}"/>
    <cellStyle name="Įprastas 7 2 16 2" xfId="12524" xr:uid="{00000000-0005-0000-0000-0000A52A0000}"/>
    <cellStyle name="Įprastas 7 2 16 3" xfId="21253" xr:uid="{00000000-0005-0000-0000-0000A62A0000}"/>
    <cellStyle name="Įprastas 7 2 17" xfId="2715" xr:uid="{00000000-0005-0000-0000-0000A72A0000}"/>
    <cellStyle name="Įprastas 7 2 17 2" xfId="12525" xr:uid="{00000000-0005-0000-0000-0000A82A0000}"/>
    <cellStyle name="Įprastas 7 2 17 3" xfId="21254" xr:uid="{00000000-0005-0000-0000-0000A92A0000}"/>
    <cellStyle name="Įprastas 7 2 18" xfId="4467" xr:uid="{00000000-0005-0000-0000-0000AA2A0000}"/>
    <cellStyle name="Įprastas 7 2 18 2" xfId="12526" xr:uid="{00000000-0005-0000-0000-0000AB2A0000}"/>
    <cellStyle name="Įprastas 7 2 18 3" xfId="21255" xr:uid="{00000000-0005-0000-0000-0000AC2A0000}"/>
    <cellStyle name="Įprastas 7 2 19" xfId="4468" xr:uid="{00000000-0005-0000-0000-0000AD2A0000}"/>
    <cellStyle name="Įprastas 7 2 19 2" xfId="12527" xr:uid="{00000000-0005-0000-0000-0000AE2A0000}"/>
    <cellStyle name="Įprastas 7 2 19 3" xfId="21256" xr:uid="{00000000-0005-0000-0000-0000AF2A0000}"/>
    <cellStyle name="Įprastas 7 2 2" xfId="252" xr:uid="{00000000-0005-0000-0000-0000B02A0000}"/>
    <cellStyle name="Įprastas 7 2 2 10" xfId="4469" xr:uid="{00000000-0005-0000-0000-0000B12A0000}"/>
    <cellStyle name="Įprastas 7 2 2 10 2" xfId="12528" xr:uid="{00000000-0005-0000-0000-0000B22A0000}"/>
    <cellStyle name="Įprastas 7 2 2 10 3" xfId="21257" xr:uid="{00000000-0005-0000-0000-0000B32A0000}"/>
    <cellStyle name="Įprastas 7 2 2 11" xfId="4470" xr:uid="{00000000-0005-0000-0000-0000B42A0000}"/>
    <cellStyle name="Įprastas 7 2 2 11 2" xfId="12529" xr:uid="{00000000-0005-0000-0000-0000B52A0000}"/>
    <cellStyle name="Įprastas 7 2 2 11 3" xfId="21258" xr:uid="{00000000-0005-0000-0000-0000B62A0000}"/>
    <cellStyle name="Įprastas 7 2 2 12" xfId="90" xr:uid="{00000000-0005-0000-0000-0000B72A0000}"/>
    <cellStyle name="Įprastas 7 2 2 12 2" xfId="12530" xr:uid="{00000000-0005-0000-0000-0000B82A0000}"/>
    <cellStyle name="Įprastas 7 2 2 12 3" xfId="21259" xr:uid="{00000000-0005-0000-0000-0000B92A0000}"/>
    <cellStyle name="Įprastas 7 2 2 13" xfId="4471" xr:uid="{00000000-0005-0000-0000-0000BA2A0000}"/>
    <cellStyle name="Įprastas 7 2 2 13 2" xfId="12531" xr:uid="{00000000-0005-0000-0000-0000BB2A0000}"/>
    <cellStyle name="Įprastas 7 2 2 13 3" xfId="21260" xr:uid="{00000000-0005-0000-0000-0000BC2A0000}"/>
    <cellStyle name="Įprastas 7 2 2 14" xfId="4473" xr:uid="{00000000-0005-0000-0000-0000BD2A0000}"/>
    <cellStyle name="Įprastas 7 2 2 14 2" xfId="12532" xr:uid="{00000000-0005-0000-0000-0000BE2A0000}"/>
    <cellStyle name="Įprastas 7 2 2 14 3" xfId="21261" xr:uid="{00000000-0005-0000-0000-0000BF2A0000}"/>
    <cellStyle name="Įprastas 7 2 2 15" xfId="4475" xr:uid="{00000000-0005-0000-0000-0000C02A0000}"/>
    <cellStyle name="Įprastas 7 2 2 15 2" xfId="12533" xr:uid="{00000000-0005-0000-0000-0000C12A0000}"/>
    <cellStyle name="Įprastas 7 2 2 15 3" xfId="21262" xr:uid="{00000000-0005-0000-0000-0000C22A0000}"/>
    <cellStyle name="Įprastas 7 2 2 16" xfId="4478" xr:uid="{00000000-0005-0000-0000-0000C32A0000}"/>
    <cellStyle name="Įprastas 7 2 2 16 2" xfId="12534" xr:uid="{00000000-0005-0000-0000-0000C42A0000}"/>
    <cellStyle name="Įprastas 7 2 2 16 3" xfId="21263" xr:uid="{00000000-0005-0000-0000-0000C52A0000}"/>
    <cellStyle name="Įprastas 7 2 2 17" xfId="4480" xr:uid="{00000000-0005-0000-0000-0000C62A0000}"/>
    <cellStyle name="Įprastas 7 2 2 17 2" xfId="12535" xr:uid="{00000000-0005-0000-0000-0000C72A0000}"/>
    <cellStyle name="Įprastas 7 2 2 17 3" xfId="21264" xr:uid="{00000000-0005-0000-0000-0000C82A0000}"/>
    <cellStyle name="Įprastas 7 2 2 18" xfId="4482" xr:uid="{00000000-0005-0000-0000-0000C92A0000}"/>
    <cellStyle name="Įprastas 7 2 2 18 2" xfId="12536" xr:uid="{00000000-0005-0000-0000-0000CA2A0000}"/>
    <cellStyle name="Įprastas 7 2 2 18 3" xfId="21265" xr:uid="{00000000-0005-0000-0000-0000CB2A0000}"/>
    <cellStyle name="Įprastas 7 2 2 19" xfId="4484" xr:uid="{00000000-0005-0000-0000-0000CC2A0000}"/>
    <cellStyle name="Įprastas 7 2 2 19 2" xfId="12537" xr:uid="{00000000-0005-0000-0000-0000CD2A0000}"/>
    <cellStyle name="Įprastas 7 2 2 19 3" xfId="21266" xr:uid="{00000000-0005-0000-0000-0000CE2A0000}"/>
    <cellStyle name="Įprastas 7 2 2 2" xfId="4485" xr:uid="{00000000-0005-0000-0000-0000CF2A0000}"/>
    <cellStyle name="Įprastas 7 2 2 2 10" xfId="4486" xr:uid="{00000000-0005-0000-0000-0000D02A0000}"/>
    <cellStyle name="Įprastas 7 2 2 2 10 2" xfId="12538" xr:uid="{00000000-0005-0000-0000-0000D12A0000}"/>
    <cellStyle name="Įprastas 7 2 2 2 10 3" xfId="21267" xr:uid="{00000000-0005-0000-0000-0000D22A0000}"/>
    <cellStyle name="Įprastas 7 2 2 2 11" xfId="4487" xr:uid="{00000000-0005-0000-0000-0000D32A0000}"/>
    <cellStyle name="Įprastas 7 2 2 2 11 2" xfId="12539" xr:uid="{00000000-0005-0000-0000-0000D42A0000}"/>
    <cellStyle name="Įprastas 7 2 2 2 11 3" xfId="21268" xr:uid="{00000000-0005-0000-0000-0000D52A0000}"/>
    <cellStyle name="Įprastas 7 2 2 2 12" xfId="4488" xr:uid="{00000000-0005-0000-0000-0000D62A0000}"/>
    <cellStyle name="Įprastas 7 2 2 2 12 2" xfId="12540" xr:uid="{00000000-0005-0000-0000-0000D72A0000}"/>
    <cellStyle name="Įprastas 7 2 2 2 12 3" xfId="21269" xr:uid="{00000000-0005-0000-0000-0000D82A0000}"/>
    <cellStyle name="Įprastas 7 2 2 2 13" xfId="4489" xr:uid="{00000000-0005-0000-0000-0000D92A0000}"/>
    <cellStyle name="Įprastas 7 2 2 2 13 2" xfId="12541" xr:uid="{00000000-0005-0000-0000-0000DA2A0000}"/>
    <cellStyle name="Įprastas 7 2 2 2 13 3" xfId="21270" xr:uid="{00000000-0005-0000-0000-0000DB2A0000}"/>
    <cellStyle name="Įprastas 7 2 2 2 14" xfId="4490" xr:uid="{00000000-0005-0000-0000-0000DC2A0000}"/>
    <cellStyle name="Įprastas 7 2 2 2 14 2" xfId="12542" xr:uid="{00000000-0005-0000-0000-0000DD2A0000}"/>
    <cellStyle name="Įprastas 7 2 2 2 14 3" xfId="21271" xr:uid="{00000000-0005-0000-0000-0000DE2A0000}"/>
    <cellStyle name="Įprastas 7 2 2 2 15" xfId="4491" xr:uid="{00000000-0005-0000-0000-0000DF2A0000}"/>
    <cellStyle name="Įprastas 7 2 2 2 15 2" xfId="12543" xr:uid="{00000000-0005-0000-0000-0000E02A0000}"/>
    <cellStyle name="Įprastas 7 2 2 2 15 3" xfId="21272" xr:uid="{00000000-0005-0000-0000-0000E12A0000}"/>
    <cellStyle name="Įprastas 7 2 2 2 16" xfId="4492" xr:uid="{00000000-0005-0000-0000-0000E22A0000}"/>
    <cellStyle name="Įprastas 7 2 2 2 16 2" xfId="12544" xr:uid="{00000000-0005-0000-0000-0000E32A0000}"/>
    <cellStyle name="Įprastas 7 2 2 2 16 3" xfId="21273" xr:uid="{00000000-0005-0000-0000-0000E42A0000}"/>
    <cellStyle name="Įprastas 7 2 2 2 17" xfId="4493" xr:uid="{00000000-0005-0000-0000-0000E52A0000}"/>
    <cellStyle name="Įprastas 7 2 2 2 17 2" xfId="12545" xr:uid="{00000000-0005-0000-0000-0000E62A0000}"/>
    <cellStyle name="Įprastas 7 2 2 2 17 3" xfId="21274" xr:uid="{00000000-0005-0000-0000-0000E72A0000}"/>
    <cellStyle name="Įprastas 7 2 2 2 18" xfId="8772" xr:uid="{00000000-0005-0000-0000-0000E82A0000}"/>
    <cellStyle name="Įprastas 7 2 2 2 19" xfId="17215" xr:uid="{00000000-0005-0000-0000-0000E92A0000}"/>
    <cellStyle name="Įprastas 7 2 2 2 2" xfId="2893" xr:uid="{00000000-0005-0000-0000-0000EA2A0000}"/>
    <cellStyle name="Įprastas 7 2 2 2 2 10" xfId="4494" xr:uid="{00000000-0005-0000-0000-0000EB2A0000}"/>
    <cellStyle name="Įprastas 7 2 2 2 2 10 2" xfId="12546" xr:uid="{00000000-0005-0000-0000-0000EC2A0000}"/>
    <cellStyle name="Įprastas 7 2 2 2 2 10 3" xfId="21275" xr:uid="{00000000-0005-0000-0000-0000ED2A0000}"/>
    <cellStyle name="Įprastas 7 2 2 2 2 11" xfId="2784" xr:uid="{00000000-0005-0000-0000-0000EE2A0000}"/>
    <cellStyle name="Įprastas 7 2 2 2 2 11 2" xfId="12547" xr:uid="{00000000-0005-0000-0000-0000EF2A0000}"/>
    <cellStyle name="Įprastas 7 2 2 2 2 11 3" xfId="21276" xr:uid="{00000000-0005-0000-0000-0000F02A0000}"/>
    <cellStyle name="Įprastas 7 2 2 2 2 12" xfId="2787" xr:uid="{00000000-0005-0000-0000-0000F12A0000}"/>
    <cellStyle name="Įprastas 7 2 2 2 2 12 2" xfId="12548" xr:uid="{00000000-0005-0000-0000-0000F22A0000}"/>
    <cellStyle name="Įprastas 7 2 2 2 2 12 3" xfId="21277" xr:uid="{00000000-0005-0000-0000-0000F32A0000}"/>
    <cellStyle name="Įprastas 7 2 2 2 2 13" xfId="2790" xr:uid="{00000000-0005-0000-0000-0000F42A0000}"/>
    <cellStyle name="Įprastas 7 2 2 2 2 13 2" xfId="12549" xr:uid="{00000000-0005-0000-0000-0000F52A0000}"/>
    <cellStyle name="Įprastas 7 2 2 2 2 13 3" xfId="21278" xr:uid="{00000000-0005-0000-0000-0000F62A0000}"/>
    <cellStyle name="Įprastas 7 2 2 2 2 14" xfId="2793" xr:uid="{00000000-0005-0000-0000-0000F72A0000}"/>
    <cellStyle name="Įprastas 7 2 2 2 2 14 2" xfId="12550" xr:uid="{00000000-0005-0000-0000-0000F82A0000}"/>
    <cellStyle name="Įprastas 7 2 2 2 2 14 3" xfId="21279" xr:uid="{00000000-0005-0000-0000-0000F92A0000}"/>
    <cellStyle name="Įprastas 7 2 2 2 2 15" xfId="2796" xr:uid="{00000000-0005-0000-0000-0000FA2A0000}"/>
    <cellStyle name="Įprastas 7 2 2 2 2 15 2" xfId="12551" xr:uid="{00000000-0005-0000-0000-0000FB2A0000}"/>
    <cellStyle name="Įprastas 7 2 2 2 2 15 3" xfId="21280" xr:uid="{00000000-0005-0000-0000-0000FC2A0000}"/>
    <cellStyle name="Įprastas 7 2 2 2 2 16" xfId="2799" xr:uid="{00000000-0005-0000-0000-0000FD2A0000}"/>
    <cellStyle name="Įprastas 7 2 2 2 2 16 2" xfId="12552" xr:uid="{00000000-0005-0000-0000-0000FE2A0000}"/>
    <cellStyle name="Įprastas 7 2 2 2 2 16 3" xfId="21281" xr:uid="{00000000-0005-0000-0000-0000FF2A0000}"/>
    <cellStyle name="Įprastas 7 2 2 2 2 17" xfId="8979" xr:uid="{00000000-0005-0000-0000-0000002B0000}"/>
    <cellStyle name="Įprastas 7 2 2 2 2 18" xfId="17417" xr:uid="{00000000-0005-0000-0000-0000012B0000}"/>
    <cellStyle name="Įprastas 7 2 2 2 2 2" xfId="1434" xr:uid="{00000000-0005-0000-0000-0000022B0000}"/>
    <cellStyle name="Įprastas 7 2 2 2 2 2 2" xfId="12553" xr:uid="{00000000-0005-0000-0000-0000032B0000}"/>
    <cellStyle name="Įprastas 7 2 2 2 2 2 3" xfId="17929" xr:uid="{00000000-0005-0000-0000-0000042B0000}"/>
    <cellStyle name="Įprastas 7 2 2 2 2 3" xfId="1436" xr:uid="{00000000-0005-0000-0000-0000052B0000}"/>
    <cellStyle name="Įprastas 7 2 2 2 2 3 2" xfId="12554" xr:uid="{00000000-0005-0000-0000-0000062B0000}"/>
    <cellStyle name="Įprastas 7 2 2 2 2 3 3" xfId="21282" xr:uid="{00000000-0005-0000-0000-0000072B0000}"/>
    <cellStyle name="Įprastas 7 2 2 2 2 4" xfId="1438" xr:uid="{00000000-0005-0000-0000-0000082B0000}"/>
    <cellStyle name="Įprastas 7 2 2 2 2 4 2" xfId="12555" xr:uid="{00000000-0005-0000-0000-0000092B0000}"/>
    <cellStyle name="Įprastas 7 2 2 2 2 4 3" xfId="21283" xr:uid="{00000000-0005-0000-0000-00000A2B0000}"/>
    <cellStyle name="Įprastas 7 2 2 2 2 5" xfId="1441" xr:uid="{00000000-0005-0000-0000-00000B2B0000}"/>
    <cellStyle name="Įprastas 7 2 2 2 2 5 2" xfId="12556" xr:uid="{00000000-0005-0000-0000-00000C2B0000}"/>
    <cellStyle name="Įprastas 7 2 2 2 2 5 3" xfId="21284" xr:uid="{00000000-0005-0000-0000-00000D2B0000}"/>
    <cellStyle name="Įprastas 7 2 2 2 2 6" xfId="1444" xr:uid="{00000000-0005-0000-0000-00000E2B0000}"/>
    <cellStyle name="Įprastas 7 2 2 2 2 6 2" xfId="12557" xr:uid="{00000000-0005-0000-0000-00000F2B0000}"/>
    <cellStyle name="Įprastas 7 2 2 2 2 6 3" xfId="21285" xr:uid="{00000000-0005-0000-0000-0000102B0000}"/>
    <cellStyle name="Įprastas 7 2 2 2 2 7" xfId="1447" xr:uid="{00000000-0005-0000-0000-0000112B0000}"/>
    <cellStyle name="Įprastas 7 2 2 2 2 7 2" xfId="12558" xr:uid="{00000000-0005-0000-0000-0000122B0000}"/>
    <cellStyle name="Įprastas 7 2 2 2 2 7 3" xfId="21286" xr:uid="{00000000-0005-0000-0000-0000132B0000}"/>
    <cellStyle name="Įprastas 7 2 2 2 2 8" xfId="1450" xr:uid="{00000000-0005-0000-0000-0000142B0000}"/>
    <cellStyle name="Įprastas 7 2 2 2 2 8 2" xfId="12559" xr:uid="{00000000-0005-0000-0000-0000152B0000}"/>
    <cellStyle name="Įprastas 7 2 2 2 2 8 3" xfId="21287" xr:uid="{00000000-0005-0000-0000-0000162B0000}"/>
    <cellStyle name="Įprastas 7 2 2 2 2 9" xfId="1453" xr:uid="{00000000-0005-0000-0000-0000172B0000}"/>
    <cellStyle name="Įprastas 7 2 2 2 2 9 2" xfId="12560" xr:uid="{00000000-0005-0000-0000-0000182B0000}"/>
    <cellStyle name="Įprastas 7 2 2 2 2 9 3" xfId="21288" xr:uid="{00000000-0005-0000-0000-0000192B0000}"/>
    <cellStyle name="Įprastas 7 2 2 2 3" xfId="2895" xr:uid="{00000000-0005-0000-0000-00001A2B0000}"/>
    <cellStyle name="Įprastas 7 2 2 2 3 2" xfId="12561" xr:uid="{00000000-0005-0000-0000-00001B2B0000}"/>
    <cellStyle name="Įprastas 7 2 2 2 3 3" xfId="17746" xr:uid="{00000000-0005-0000-0000-00001C2B0000}"/>
    <cellStyle name="Įprastas 7 2 2 2 4" xfId="2897" xr:uid="{00000000-0005-0000-0000-00001D2B0000}"/>
    <cellStyle name="Įprastas 7 2 2 2 4 2" xfId="12562" xr:uid="{00000000-0005-0000-0000-00001E2B0000}"/>
    <cellStyle name="Įprastas 7 2 2 2 4 3" xfId="21289" xr:uid="{00000000-0005-0000-0000-00001F2B0000}"/>
    <cellStyle name="Įprastas 7 2 2 2 5" xfId="2901" xr:uid="{00000000-0005-0000-0000-0000202B0000}"/>
    <cellStyle name="Įprastas 7 2 2 2 5 2" xfId="12563" xr:uid="{00000000-0005-0000-0000-0000212B0000}"/>
    <cellStyle name="Įprastas 7 2 2 2 5 3" xfId="21290" xr:uid="{00000000-0005-0000-0000-0000222B0000}"/>
    <cellStyle name="Įprastas 7 2 2 2 6" xfId="2904" xr:uid="{00000000-0005-0000-0000-0000232B0000}"/>
    <cellStyle name="Įprastas 7 2 2 2 6 2" xfId="12564" xr:uid="{00000000-0005-0000-0000-0000242B0000}"/>
    <cellStyle name="Įprastas 7 2 2 2 6 3" xfId="21291" xr:uid="{00000000-0005-0000-0000-0000252B0000}"/>
    <cellStyle name="Įprastas 7 2 2 2 7" xfId="2908" xr:uid="{00000000-0005-0000-0000-0000262B0000}"/>
    <cellStyle name="Įprastas 7 2 2 2 7 2" xfId="12565" xr:uid="{00000000-0005-0000-0000-0000272B0000}"/>
    <cellStyle name="Įprastas 7 2 2 2 7 3" xfId="21292" xr:uid="{00000000-0005-0000-0000-0000282B0000}"/>
    <cellStyle name="Įprastas 7 2 2 2 8" xfId="2912" xr:uid="{00000000-0005-0000-0000-0000292B0000}"/>
    <cellStyle name="Įprastas 7 2 2 2 8 2" xfId="12566" xr:uid="{00000000-0005-0000-0000-00002A2B0000}"/>
    <cellStyle name="Įprastas 7 2 2 2 8 3" xfId="21293" xr:uid="{00000000-0005-0000-0000-00002B2B0000}"/>
    <cellStyle name="Įprastas 7 2 2 2 9" xfId="3565" xr:uid="{00000000-0005-0000-0000-00002C2B0000}"/>
    <cellStyle name="Įprastas 7 2 2 2 9 2" xfId="12567" xr:uid="{00000000-0005-0000-0000-00002D2B0000}"/>
    <cellStyle name="Įprastas 7 2 2 2 9 3" xfId="21294" xr:uid="{00000000-0005-0000-0000-00002E2B0000}"/>
    <cellStyle name="Įprastas 7 2 2 20" xfId="4476" xr:uid="{00000000-0005-0000-0000-00002F2B0000}"/>
    <cellStyle name="Įprastas 7 2 2 21" xfId="8669" xr:uid="{00000000-0005-0000-0000-0000302B0000}"/>
    <cellStyle name="Įprastas 7 2 2 22" xfId="17118" xr:uid="{00000000-0005-0000-0000-0000312B0000}"/>
    <cellStyle name="Įprastas 7 2 2 3" xfId="4495" xr:uid="{00000000-0005-0000-0000-0000322B0000}"/>
    <cellStyle name="Įprastas 7 2 2 3 10" xfId="4496" xr:uid="{00000000-0005-0000-0000-0000332B0000}"/>
    <cellStyle name="Įprastas 7 2 2 3 10 2" xfId="12568" xr:uid="{00000000-0005-0000-0000-0000342B0000}"/>
    <cellStyle name="Įprastas 7 2 2 3 10 3" xfId="21295" xr:uid="{00000000-0005-0000-0000-0000352B0000}"/>
    <cellStyle name="Įprastas 7 2 2 3 11" xfId="4497" xr:uid="{00000000-0005-0000-0000-0000362B0000}"/>
    <cellStyle name="Įprastas 7 2 2 3 11 2" xfId="12569" xr:uid="{00000000-0005-0000-0000-0000372B0000}"/>
    <cellStyle name="Įprastas 7 2 2 3 11 3" xfId="21296" xr:uid="{00000000-0005-0000-0000-0000382B0000}"/>
    <cellStyle name="Įprastas 7 2 2 3 12" xfId="4498" xr:uid="{00000000-0005-0000-0000-0000392B0000}"/>
    <cellStyle name="Įprastas 7 2 2 3 12 2" xfId="12570" xr:uid="{00000000-0005-0000-0000-00003A2B0000}"/>
    <cellStyle name="Įprastas 7 2 2 3 12 3" xfId="21297" xr:uid="{00000000-0005-0000-0000-00003B2B0000}"/>
    <cellStyle name="Įprastas 7 2 2 3 13" xfId="4499" xr:uid="{00000000-0005-0000-0000-00003C2B0000}"/>
    <cellStyle name="Įprastas 7 2 2 3 13 2" xfId="12571" xr:uid="{00000000-0005-0000-0000-00003D2B0000}"/>
    <cellStyle name="Įprastas 7 2 2 3 13 3" xfId="21298" xr:uid="{00000000-0005-0000-0000-00003E2B0000}"/>
    <cellStyle name="Įprastas 7 2 2 3 14" xfId="4500" xr:uid="{00000000-0005-0000-0000-00003F2B0000}"/>
    <cellStyle name="Įprastas 7 2 2 3 14 2" xfId="12572" xr:uid="{00000000-0005-0000-0000-0000402B0000}"/>
    <cellStyle name="Įprastas 7 2 2 3 14 3" xfId="21299" xr:uid="{00000000-0005-0000-0000-0000412B0000}"/>
    <cellStyle name="Įprastas 7 2 2 3 15" xfId="4501" xr:uid="{00000000-0005-0000-0000-0000422B0000}"/>
    <cellStyle name="Įprastas 7 2 2 3 15 2" xfId="12573" xr:uid="{00000000-0005-0000-0000-0000432B0000}"/>
    <cellStyle name="Įprastas 7 2 2 3 15 3" xfId="21300" xr:uid="{00000000-0005-0000-0000-0000442B0000}"/>
    <cellStyle name="Įprastas 7 2 2 3 16" xfId="4502" xr:uid="{00000000-0005-0000-0000-0000452B0000}"/>
    <cellStyle name="Įprastas 7 2 2 3 16 2" xfId="12574" xr:uid="{00000000-0005-0000-0000-0000462B0000}"/>
    <cellStyle name="Įprastas 7 2 2 3 16 3" xfId="21301" xr:uid="{00000000-0005-0000-0000-0000472B0000}"/>
    <cellStyle name="Įprastas 7 2 2 3 17" xfId="8882" xr:uid="{00000000-0005-0000-0000-0000482B0000}"/>
    <cellStyle name="Įprastas 7 2 2 3 18" xfId="17320" xr:uid="{00000000-0005-0000-0000-0000492B0000}"/>
    <cellStyle name="Įprastas 7 2 2 3 2" xfId="4503" xr:uid="{00000000-0005-0000-0000-00004A2B0000}"/>
    <cellStyle name="Įprastas 7 2 2 3 2 2" xfId="12575" xr:uid="{00000000-0005-0000-0000-00004B2B0000}"/>
    <cellStyle name="Įprastas 7 2 2 3 2 3" xfId="17930" xr:uid="{00000000-0005-0000-0000-00004C2B0000}"/>
    <cellStyle name="Įprastas 7 2 2 3 3" xfId="4504" xr:uid="{00000000-0005-0000-0000-00004D2B0000}"/>
    <cellStyle name="Įprastas 7 2 2 3 3 2" xfId="12576" xr:uid="{00000000-0005-0000-0000-00004E2B0000}"/>
    <cellStyle name="Įprastas 7 2 2 3 3 3" xfId="21302" xr:uid="{00000000-0005-0000-0000-00004F2B0000}"/>
    <cellStyle name="Įprastas 7 2 2 3 4" xfId="3574" xr:uid="{00000000-0005-0000-0000-0000502B0000}"/>
    <cellStyle name="Įprastas 7 2 2 3 4 2" xfId="12577" xr:uid="{00000000-0005-0000-0000-0000512B0000}"/>
    <cellStyle name="Įprastas 7 2 2 3 4 3" xfId="21303" xr:uid="{00000000-0005-0000-0000-0000522B0000}"/>
    <cellStyle name="Įprastas 7 2 2 3 5" xfId="3576" xr:uid="{00000000-0005-0000-0000-0000532B0000}"/>
    <cellStyle name="Įprastas 7 2 2 3 5 2" xfId="12578" xr:uid="{00000000-0005-0000-0000-0000542B0000}"/>
    <cellStyle name="Įprastas 7 2 2 3 5 3" xfId="21304" xr:uid="{00000000-0005-0000-0000-0000552B0000}"/>
    <cellStyle name="Įprastas 7 2 2 3 6" xfId="3578" xr:uid="{00000000-0005-0000-0000-0000562B0000}"/>
    <cellStyle name="Įprastas 7 2 2 3 6 2" xfId="12579" xr:uid="{00000000-0005-0000-0000-0000572B0000}"/>
    <cellStyle name="Įprastas 7 2 2 3 6 3" xfId="21305" xr:uid="{00000000-0005-0000-0000-0000582B0000}"/>
    <cellStyle name="Įprastas 7 2 2 3 7" xfId="3580" xr:uid="{00000000-0005-0000-0000-0000592B0000}"/>
    <cellStyle name="Įprastas 7 2 2 3 7 2" xfId="12580" xr:uid="{00000000-0005-0000-0000-00005A2B0000}"/>
    <cellStyle name="Įprastas 7 2 2 3 7 3" xfId="21306" xr:uid="{00000000-0005-0000-0000-00005B2B0000}"/>
    <cellStyle name="Įprastas 7 2 2 3 8" xfId="3582" xr:uid="{00000000-0005-0000-0000-00005C2B0000}"/>
    <cellStyle name="Įprastas 7 2 2 3 8 2" xfId="12581" xr:uid="{00000000-0005-0000-0000-00005D2B0000}"/>
    <cellStyle name="Įprastas 7 2 2 3 8 3" xfId="21307" xr:uid="{00000000-0005-0000-0000-00005E2B0000}"/>
    <cellStyle name="Įprastas 7 2 2 3 9" xfId="3584" xr:uid="{00000000-0005-0000-0000-00005F2B0000}"/>
    <cellStyle name="Įprastas 7 2 2 3 9 2" xfId="12582" xr:uid="{00000000-0005-0000-0000-0000602B0000}"/>
    <cellStyle name="Įprastas 7 2 2 3 9 3" xfId="21308" xr:uid="{00000000-0005-0000-0000-0000612B0000}"/>
    <cellStyle name="Įprastas 7 2 2 4" xfId="4505" xr:uid="{00000000-0005-0000-0000-0000622B0000}"/>
    <cellStyle name="Įprastas 7 2 2 4 10" xfId="4506" xr:uid="{00000000-0005-0000-0000-0000632B0000}"/>
    <cellStyle name="Įprastas 7 2 2 4 10 2" xfId="12583" xr:uid="{00000000-0005-0000-0000-0000642B0000}"/>
    <cellStyle name="Įprastas 7 2 2 4 10 3" xfId="21309" xr:uid="{00000000-0005-0000-0000-0000652B0000}"/>
    <cellStyle name="Įprastas 7 2 2 4 11" xfId="4507" xr:uid="{00000000-0005-0000-0000-0000662B0000}"/>
    <cellStyle name="Įprastas 7 2 2 4 11 2" xfId="12584" xr:uid="{00000000-0005-0000-0000-0000672B0000}"/>
    <cellStyle name="Įprastas 7 2 2 4 11 3" xfId="21310" xr:uid="{00000000-0005-0000-0000-0000682B0000}"/>
    <cellStyle name="Įprastas 7 2 2 4 12" xfId="4508" xr:uid="{00000000-0005-0000-0000-0000692B0000}"/>
    <cellStyle name="Įprastas 7 2 2 4 12 2" xfId="12585" xr:uid="{00000000-0005-0000-0000-00006A2B0000}"/>
    <cellStyle name="Įprastas 7 2 2 4 12 3" xfId="21311" xr:uid="{00000000-0005-0000-0000-00006B2B0000}"/>
    <cellStyle name="Įprastas 7 2 2 4 13" xfId="4509" xr:uid="{00000000-0005-0000-0000-00006C2B0000}"/>
    <cellStyle name="Įprastas 7 2 2 4 13 2" xfId="12586" xr:uid="{00000000-0005-0000-0000-00006D2B0000}"/>
    <cellStyle name="Įprastas 7 2 2 4 13 3" xfId="21312" xr:uid="{00000000-0005-0000-0000-00006E2B0000}"/>
    <cellStyle name="Įprastas 7 2 2 4 14" xfId="4510" xr:uid="{00000000-0005-0000-0000-00006F2B0000}"/>
    <cellStyle name="Įprastas 7 2 2 4 14 2" xfId="12587" xr:uid="{00000000-0005-0000-0000-0000702B0000}"/>
    <cellStyle name="Įprastas 7 2 2 4 14 3" xfId="21313" xr:uid="{00000000-0005-0000-0000-0000712B0000}"/>
    <cellStyle name="Įprastas 7 2 2 4 15" xfId="4511" xr:uid="{00000000-0005-0000-0000-0000722B0000}"/>
    <cellStyle name="Įprastas 7 2 2 4 15 2" xfId="12588" xr:uid="{00000000-0005-0000-0000-0000732B0000}"/>
    <cellStyle name="Įprastas 7 2 2 4 15 3" xfId="21314" xr:uid="{00000000-0005-0000-0000-0000742B0000}"/>
    <cellStyle name="Įprastas 7 2 2 4 16" xfId="4512" xr:uid="{00000000-0005-0000-0000-0000752B0000}"/>
    <cellStyle name="Įprastas 7 2 2 4 16 2" xfId="12589" xr:uid="{00000000-0005-0000-0000-0000762B0000}"/>
    <cellStyle name="Įprastas 7 2 2 4 16 3" xfId="21315" xr:uid="{00000000-0005-0000-0000-0000772B0000}"/>
    <cellStyle name="Įprastas 7 2 2 4 17" xfId="9085" xr:uid="{00000000-0005-0000-0000-0000782B0000}"/>
    <cellStyle name="Įprastas 7 2 2 4 18" xfId="17522" xr:uid="{00000000-0005-0000-0000-0000792B0000}"/>
    <cellStyle name="Įprastas 7 2 2 4 2" xfId="4513" xr:uid="{00000000-0005-0000-0000-00007A2B0000}"/>
    <cellStyle name="Įprastas 7 2 2 4 2 2" xfId="12590" xr:uid="{00000000-0005-0000-0000-00007B2B0000}"/>
    <cellStyle name="Įprastas 7 2 2 4 2 3" xfId="17931" xr:uid="{00000000-0005-0000-0000-00007C2B0000}"/>
    <cellStyle name="Įprastas 7 2 2 4 3" xfId="4514" xr:uid="{00000000-0005-0000-0000-00007D2B0000}"/>
    <cellStyle name="Įprastas 7 2 2 4 3 2" xfId="12591" xr:uid="{00000000-0005-0000-0000-00007E2B0000}"/>
    <cellStyle name="Įprastas 7 2 2 4 3 3" xfId="21316" xr:uid="{00000000-0005-0000-0000-00007F2B0000}"/>
    <cellStyle name="Įprastas 7 2 2 4 4" xfId="3593" xr:uid="{00000000-0005-0000-0000-0000802B0000}"/>
    <cellStyle name="Įprastas 7 2 2 4 4 2" xfId="12592" xr:uid="{00000000-0005-0000-0000-0000812B0000}"/>
    <cellStyle name="Įprastas 7 2 2 4 4 3" xfId="21317" xr:uid="{00000000-0005-0000-0000-0000822B0000}"/>
    <cellStyle name="Įprastas 7 2 2 4 5" xfId="3595" xr:uid="{00000000-0005-0000-0000-0000832B0000}"/>
    <cellStyle name="Įprastas 7 2 2 4 5 2" xfId="12593" xr:uid="{00000000-0005-0000-0000-0000842B0000}"/>
    <cellStyle name="Įprastas 7 2 2 4 5 3" xfId="21318" xr:uid="{00000000-0005-0000-0000-0000852B0000}"/>
    <cellStyle name="Įprastas 7 2 2 4 6" xfId="3597" xr:uid="{00000000-0005-0000-0000-0000862B0000}"/>
    <cellStyle name="Įprastas 7 2 2 4 6 2" xfId="12594" xr:uid="{00000000-0005-0000-0000-0000872B0000}"/>
    <cellStyle name="Įprastas 7 2 2 4 6 3" xfId="21319" xr:uid="{00000000-0005-0000-0000-0000882B0000}"/>
    <cellStyle name="Įprastas 7 2 2 4 7" xfId="1676" xr:uid="{00000000-0005-0000-0000-0000892B0000}"/>
    <cellStyle name="Įprastas 7 2 2 4 7 2" xfId="12595" xr:uid="{00000000-0005-0000-0000-00008A2B0000}"/>
    <cellStyle name="Įprastas 7 2 2 4 7 3" xfId="21320" xr:uid="{00000000-0005-0000-0000-00008B2B0000}"/>
    <cellStyle name="Įprastas 7 2 2 4 8" xfId="1679" xr:uid="{00000000-0005-0000-0000-00008C2B0000}"/>
    <cellStyle name="Įprastas 7 2 2 4 8 2" xfId="12596" xr:uid="{00000000-0005-0000-0000-00008D2B0000}"/>
    <cellStyle name="Įprastas 7 2 2 4 8 3" xfId="21321" xr:uid="{00000000-0005-0000-0000-00008E2B0000}"/>
    <cellStyle name="Įprastas 7 2 2 4 9" xfId="1682" xr:uid="{00000000-0005-0000-0000-00008F2B0000}"/>
    <cellStyle name="Įprastas 7 2 2 4 9 2" xfId="12597" xr:uid="{00000000-0005-0000-0000-0000902B0000}"/>
    <cellStyle name="Įprastas 7 2 2 4 9 3" xfId="21322" xr:uid="{00000000-0005-0000-0000-0000912B0000}"/>
    <cellStyle name="Įprastas 7 2 2 5" xfId="4515" xr:uid="{00000000-0005-0000-0000-0000922B0000}"/>
    <cellStyle name="Įprastas 7 2 2 5 2" xfId="12598" xr:uid="{00000000-0005-0000-0000-0000932B0000}"/>
    <cellStyle name="Įprastas 7 2 2 5 3" xfId="17649" xr:uid="{00000000-0005-0000-0000-0000942B0000}"/>
    <cellStyle name="Įprastas 7 2 2 6" xfId="4516" xr:uid="{00000000-0005-0000-0000-0000952B0000}"/>
    <cellStyle name="Įprastas 7 2 2 6 2" xfId="12599" xr:uid="{00000000-0005-0000-0000-0000962B0000}"/>
    <cellStyle name="Įprastas 7 2 2 6 3" xfId="21323" xr:uid="{00000000-0005-0000-0000-0000972B0000}"/>
    <cellStyle name="Įprastas 7 2 2 7" xfId="4517" xr:uid="{00000000-0005-0000-0000-0000982B0000}"/>
    <cellStyle name="Įprastas 7 2 2 7 2" xfId="12600" xr:uid="{00000000-0005-0000-0000-0000992B0000}"/>
    <cellStyle name="Įprastas 7 2 2 7 3" xfId="21324" xr:uid="{00000000-0005-0000-0000-00009A2B0000}"/>
    <cellStyle name="Įprastas 7 2 2 8" xfId="907" xr:uid="{00000000-0005-0000-0000-00009B2B0000}"/>
    <cellStyle name="Įprastas 7 2 2 8 2" xfId="12601" xr:uid="{00000000-0005-0000-0000-00009C2B0000}"/>
    <cellStyle name="Įprastas 7 2 2 8 3" xfId="21325" xr:uid="{00000000-0005-0000-0000-00009D2B0000}"/>
    <cellStyle name="Įprastas 7 2 2 9" xfId="909" xr:uid="{00000000-0005-0000-0000-00009E2B0000}"/>
    <cellStyle name="Įprastas 7 2 2 9 2" xfId="12602" xr:uid="{00000000-0005-0000-0000-00009F2B0000}"/>
    <cellStyle name="Įprastas 7 2 2 9 3" xfId="21326" xr:uid="{00000000-0005-0000-0000-0000A02B0000}"/>
    <cellStyle name="Įprastas 7 2 20" xfId="2707" xr:uid="{00000000-0005-0000-0000-0000A12B0000}"/>
    <cellStyle name="Įprastas 7 2 20 2" xfId="12603" xr:uid="{00000000-0005-0000-0000-0000A22B0000}"/>
    <cellStyle name="Įprastas 7 2 20 3" xfId="21327" xr:uid="{00000000-0005-0000-0000-0000A32B0000}"/>
    <cellStyle name="Įprastas 7 2 21" xfId="2712" xr:uid="{00000000-0005-0000-0000-0000A42B0000}"/>
    <cellStyle name="Įprastas 7 2 22" xfId="8624" xr:uid="{00000000-0005-0000-0000-0000A52B0000}"/>
    <cellStyle name="Įprastas 7 2 23" xfId="17075" xr:uid="{00000000-0005-0000-0000-0000A62B0000}"/>
    <cellStyle name="Įprastas 7 2 3" xfId="4518" xr:uid="{00000000-0005-0000-0000-0000A72B0000}"/>
    <cellStyle name="Įprastas 7 2 3 10" xfId="4519" xr:uid="{00000000-0005-0000-0000-0000A82B0000}"/>
    <cellStyle name="Įprastas 7 2 3 10 2" xfId="12604" xr:uid="{00000000-0005-0000-0000-0000A92B0000}"/>
    <cellStyle name="Įprastas 7 2 3 10 3" xfId="21328" xr:uid="{00000000-0005-0000-0000-0000AA2B0000}"/>
    <cellStyle name="Įprastas 7 2 3 11" xfId="4520" xr:uid="{00000000-0005-0000-0000-0000AB2B0000}"/>
    <cellStyle name="Įprastas 7 2 3 11 2" xfId="12605" xr:uid="{00000000-0005-0000-0000-0000AC2B0000}"/>
    <cellStyle name="Įprastas 7 2 3 11 3" xfId="21329" xr:uid="{00000000-0005-0000-0000-0000AD2B0000}"/>
    <cellStyle name="Įprastas 7 2 3 12" xfId="4521" xr:uid="{00000000-0005-0000-0000-0000AE2B0000}"/>
    <cellStyle name="Įprastas 7 2 3 12 2" xfId="12606" xr:uid="{00000000-0005-0000-0000-0000AF2B0000}"/>
    <cellStyle name="Įprastas 7 2 3 12 3" xfId="21330" xr:uid="{00000000-0005-0000-0000-0000B02B0000}"/>
    <cellStyle name="Įprastas 7 2 3 13" xfId="3868" xr:uid="{00000000-0005-0000-0000-0000B12B0000}"/>
    <cellStyle name="Įprastas 7 2 3 13 2" xfId="12607" xr:uid="{00000000-0005-0000-0000-0000B22B0000}"/>
    <cellStyle name="Įprastas 7 2 3 13 3" xfId="21331" xr:uid="{00000000-0005-0000-0000-0000B32B0000}"/>
    <cellStyle name="Įprastas 7 2 3 14" xfId="3872" xr:uid="{00000000-0005-0000-0000-0000B42B0000}"/>
    <cellStyle name="Įprastas 7 2 3 14 2" xfId="12608" xr:uid="{00000000-0005-0000-0000-0000B52B0000}"/>
    <cellStyle name="Įprastas 7 2 3 14 3" xfId="21332" xr:uid="{00000000-0005-0000-0000-0000B62B0000}"/>
    <cellStyle name="Įprastas 7 2 3 15" xfId="3875" xr:uid="{00000000-0005-0000-0000-0000B72B0000}"/>
    <cellStyle name="Įprastas 7 2 3 15 2" xfId="12609" xr:uid="{00000000-0005-0000-0000-0000B82B0000}"/>
    <cellStyle name="Įprastas 7 2 3 15 3" xfId="21333" xr:uid="{00000000-0005-0000-0000-0000B92B0000}"/>
    <cellStyle name="Įprastas 7 2 3 16" xfId="3877" xr:uid="{00000000-0005-0000-0000-0000BA2B0000}"/>
    <cellStyle name="Įprastas 7 2 3 16 2" xfId="12610" xr:uid="{00000000-0005-0000-0000-0000BB2B0000}"/>
    <cellStyle name="Įprastas 7 2 3 16 3" xfId="21334" xr:uid="{00000000-0005-0000-0000-0000BC2B0000}"/>
    <cellStyle name="Įprastas 7 2 3 17" xfId="3879" xr:uid="{00000000-0005-0000-0000-0000BD2B0000}"/>
    <cellStyle name="Įprastas 7 2 3 17 2" xfId="12611" xr:uid="{00000000-0005-0000-0000-0000BE2B0000}"/>
    <cellStyle name="Įprastas 7 2 3 17 3" xfId="21335" xr:uid="{00000000-0005-0000-0000-0000BF2B0000}"/>
    <cellStyle name="Įprastas 7 2 3 18" xfId="8729" xr:uid="{00000000-0005-0000-0000-0000C02B0000}"/>
    <cellStyle name="Įprastas 7 2 3 19" xfId="17172" xr:uid="{00000000-0005-0000-0000-0000C12B0000}"/>
    <cellStyle name="Įprastas 7 2 3 2" xfId="4522" xr:uid="{00000000-0005-0000-0000-0000C22B0000}"/>
    <cellStyle name="Įprastas 7 2 3 2 10" xfId="4524" xr:uid="{00000000-0005-0000-0000-0000C32B0000}"/>
    <cellStyle name="Įprastas 7 2 3 2 10 2" xfId="12612" xr:uid="{00000000-0005-0000-0000-0000C42B0000}"/>
    <cellStyle name="Įprastas 7 2 3 2 10 3" xfId="21336" xr:uid="{00000000-0005-0000-0000-0000C52B0000}"/>
    <cellStyle name="Įprastas 7 2 3 2 11" xfId="4526" xr:uid="{00000000-0005-0000-0000-0000C62B0000}"/>
    <cellStyle name="Įprastas 7 2 3 2 11 2" xfId="12613" xr:uid="{00000000-0005-0000-0000-0000C72B0000}"/>
    <cellStyle name="Įprastas 7 2 3 2 11 3" xfId="21337" xr:uid="{00000000-0005-0000-0000-0000C82B0000}"/>
    <cellStyle name="Įprastas 7 2 3 2 12" xfId="4528" xr:uid="{00000000-0005-0000-0000-0000C92B0000}"/>
    <cellStyle name="Įprastas 7 2 3 2 12 2" xfId="12614" xr:uid="{00000000-0005-0000-0000-0000CA2B0000}"/>
    <cellStyle name="Įprastas 7 2 3 2 12 3" xfId="21338" xr:uid="{00000000-0005-0000-0000-0000CB2B0000}"/>
    <cellStyle name="Įprastas 7 2 3 2 13" xfId="4530" xr:uid="{00000000-0005-0000-0000-0000CC2B0000}"/>
    <cellStyle name="Įprastas 7 2 3 2 13 2" xfId="12615" xr:uid="{00000000-0005-0000-0000-0000CD2B0000}"/>
    <cellStyle name="Įprastas 7 2 3 2 13 3" xfId="21339" xr:uid="{00000000-0005-0000-0000-0000CE2B0000}"/>
    <cellStyle name="Įprastas 7 2 3 2 14" xfId="424" xr:uid="{00000000-0005-0000-0000-0000CF2B0000}"/>
    <cellStyle name="Įprastas 7 2 3 2 14 2" xfId="12616" xr:uid="{00000000-0005-0000-0000-0000D02B0000}"/>
    <cellStyle name="Įprastas 7 2 3 2 14 3" xfId="21340" xr:uid="{00000000-0005-0000-0000-0000D12B0000}"/>
    <cellStyle name="Įprastas 7 2 3 2 15" xfId="429" xr:uid="{00000000-0005-0000-0000-0000D22B0000}"/>
    <cellStyle name="Įprastas 7 2 3 2 15 2" xfId="12617" xr:uid="{00000000-0005-0000-0000-0000D32B0000}"/>
    <cellStyle name="Įprastas 7 2 3 2 15 3" xfId="21341" xr:uid="{00000000-0005-0000-0000-0000D42B0000}"/>
    <cellStyle name="Įprastas 7 2 3 2 16" xfId="434" xr:uid="{00000000-0005-0000-0000-0000D52B0000}"/>
    <cellStyle name="Įprastas 7 2 3 2 16 2" xfId="12618" xr:uid="{00000000-0005-0000-0000-0000D62B0000}"/>
    <cellStyle name="Įprastas 7 2 3 2 16 3" xfId="21342" xr:uid="{00000000-0005-0000-0000-0000D72B0000}"/>
    <cellStyle name="Įprastas 7 2 3 2 17" xfId="8936" xr:uid="{00000000-0005-0000-0000-0000D82B0000}"/>
    <cellStyle name="Įprastas 7 2 3 2 18" xfId="17374" xr:uid="{00000000-0005-0000-0000-0000D92B0000}"/>
    <cellStyle name="Įprastas 7 2 3 2 2" xfId="3256" xr:uid="{00000000-0005-0000-0000-0000DA2B0000}"/>
    <cellStyle name="Įprastas 7 2 3 2 2 2" xfId="12619" xr:uid="{00000000-0005-0000-0000-0000DB2B0000}"/>
    <cellStyle name="Įprastas 7 2 3 2 2 3" xfId="17932" xr:uid="{00000000-0005-0000-0000-0000DC2B0000}"/>
    <cellStyle name="Įprastas 7 2 3 2 3" xfId="3258" xr:uid="{00000000-0005-0000-0000-0000DD2B0000}"/>
    <cellStyle name="Įprastas 7 2 3 2 3 2" xfId="12620" xr:uid="{00000000-0005-0000-0000-0000DE2B0000}"/>
    <cellStyle name="Įprastas 7 2 3 2 3 3" xfId="21343" xr:uid="{00000000-0005-0000-0000-0000DF2B0000}"/>
    <cellStyle name="Įprastas 7 2 3 2 4" xfId="3260" xr:uid="{00000000-0005-0000-0000-0000E02B0000}"/>
    <cellStyle name="Įprastas 7 2 3 2 4 2" xfId="12621" xr:uid="{00000000-0005-0000-0000-0000E12B0000}"/>
    <cellStyle name="Įprastas 7 2 3 2 4 3" xfId="21344" xr:uid="{00000000-0005-0000-0000-0000E22B0000}"/>
    <cellStyle name="Įprastas 7 2 3 2 5" xfId="82" xr:uid="{00000000-0005-0000-0000-0000E32B0000}"/>
    <cellStyle name="Įprastas 7 2 3 2 5 2" xfId="12622" xr:uid="{00000000-0005-0000-0000-0000E42B0000}"/>
    <cellStyle name="Įprastas 7 2 3 2 5 3" xfId="21345" xr:uid="{00000000-0005-0000-0000-0000E52B0000}"/>
    <cellStyle name="Įprastas 7 2 3 2 6" xfId="4531" xr:uid="{00000000-0005-0000-0000-0000E62B0000}"/>
    <cellStyle name="Įprastas 7 2 3 2 6 2" xfId="12623" xr:uid="{00000000-0005-0000-0000-0000E72B0000}"/>
    <cellStyle name="Įprastas 7 2 3 2 6 3" xfId="21346" xr:uid="{00000000-0005-0000-0000-0000E82B0000}"/>
    <cellStyle name="Įprastas 7 2 3 2 7" xfId="4532" xr:uid="{00000000-0005-0000-0000-0000E92B0000}"/>
    <cellStyle name="Įprastas 7 2 3 2 7 2" xfId="12624" xr:uid="{00000000-0005-0000-0000-0000EA2B0000}"/>
    <cellStyle name="Įprastas 7 2 3 2 7 3" xfId="21347" xr:uid="{00000000-0005-0000-0000-0000EB2B0000}"/>
    <cellStyle name="Įprastas 7 2 3 2 8" xfId="4533" xr:uid="{00000000-0005-0000-0000-0000EC2B0000}"/>
    <cellStyle name="Įprastas 7 2 3 2 8 2" xfId="12625" xr:uid="{00000000-0005-0000-0000-0000ED2B0000}"/>
    <cellStyle name="Įprastas 7 2 3 2 8 3" xfId="21348" xr:uid="{00000000-0005-0000-0000-0000EE2B0000}"/>
    <cellStyle name="Įprastas 7 2 3 2 9" xfId="4534" xr:uid="{00000000-0005-0000-0000-0000EF2B0000}"/>
    <cellStyle name="Įprastas 7 2 3 2 9 2" xfId="12626" xr:uid="{00000000-0005-0000-0000-0000F02B0000}"/>
    <cellStyle name="Įprastas 7 2 3 2 9 3" xfId="21349" xr:uid="{00000000-0005-0000-0000-0000F12B0000}"/>
    <cellStyle name="Įprastas 7 2 3 3" xfId="4535" xr:uid="{00000000-0005-0000-0000-0000F22B0000}"/>
    <cellStyle name="Įprastas 7 2 3 3 2" xfId="12627" xr:uid="{00000000-0005-0000-0000-0000F32B0000}"/>
    <cellStyle name="Įprastas 7 2 3 3 3" xfId="17703" xr:uid="{00000000-0005-0000-0000-0000F42B0000}"/>
    <cellStyle name="Įprastas 7 2 3 4" xfId="4536" xr:uid="{00000000-0005-0000-0000-0000F52B0000}"/>
    <cellStyle name="Įprastas 7 2 3 4 2" xfId="12628" xr:uid="{00000000-0005-0000-0000-0000F62B0000}"/>
    <cellStyle name="Įprastas 7 2 3 4 3" xfId="21350" xr:uid="{00000000-0005-0000-0000-0000F72B0000}"/>
    <cellStyle name="Įprastas 7 2 3 5" xfId="4537" xr:uid="{00000000-0005-0000-0000-0000F82B0000}"/>
    <cellStyle name="Įprastas 7 2 3 5 2" xfId="12629" xr:uid="{00000000-0005-0000-0000-0000F92B0000}"/>
    <cellStyle name="Įprastas 7 2 3 5 3" xfId="21351" xr:uid="{00000000-0005-0000-0000-0000FA2B0000}"/>
    <cellStyle name="Įprastas 7 2 3 6" xfId="4538" xr:uid="{00000000-0005-0000-0000-0000FB2B0000}"/>
    <cellStyle name="Įprastas 7 2 3 6 2" xfId="12630" xr:uid="{00000000-0005-0000-0000-0000FC2B0000}"/>
    <cellStyle name="Įprastas 7 2 3 6 3" xfId="21352" xr:uid="{00000000-0005-0000-0000-0000FD2B0000}"/>
    <cellStyle name="Įprastas 7 2 3 7" xfId="4539" xr:uid="{00000000-0005-0000-0000-0000FE2B0000}"/>
    <cellStyle name="Įprastas 7 2 3 7 2" xfId="12631" xr:uid="{00000000-0005-0000-0000-0000FF2B0000}"/>
    <cellStyle name="Įprastas 7 2 3 7 3" xfId="21353" xr:uid="{00000000-0005-0000-0000-0000002C0000}"/>
    <cellStyle name="Įprastas 7 2 3 8" xfId="4540" xr:uid="{00000000-0005-0000-0000-0000012C0000}"/>
    <cellStyle name="Įprastas 7 2 3 8 2" xfId="12632" xr:uid="{00000000-0005-0000-0000-0000022C0000}"/>
    <cellStyle name="Įprastas 7 2 3 8 3" xfId="21354" xr:uid="{00000000-0005-0000-0000-0000032C0000}"/>
    <cellStyle name="Įprastas 7 2 3 9" xfId="3753" xr:uid="{00000000-0005-0000-0000-0000042C0000}"/>
    <cellStyle name="Įprastas 7 2 3 9 2" xfId="12633" xr:uid="{00000000-0005-0000-0000-0000052C0000}"/>
    <cellStyle name="Įprastas 7 2 3 9 3" xfId="21355" xr:uid="{00000000-0005-0000-0000-0000062C0000}"/>
    <cellStyle name="Įprastas 7 2 4" xfId="4541" xr:uid="{00000000-0005-0000-0000-0000072C0000}"/>
    <cellStyle name="Įprastas 7 2 4 10" xfId="596" xr:uid="{00000000-0005-0000-0000-0000082C0000}"/>
    <cellStyle name="Įprastas 7 2 4 10 2" xfId="12634" xr:uid="{00000000-0005-0000-0000-0000092C0000}"/>
    <cellStyle name="Įprastas 7 2 4 10 3" xfId="21356" xr:uid="{00000000-0005-0000-0000-00000A2C0000}"/>
    <cellStyle name="Įprastas 7 2 4 11" xfId="602" xr:uid="{00000000-0005-0000-0000-00000B2C0000}"/>
    <cellStyle name="Įprastas 7 2 4 11 2" xfId="12635" xr:uid="{00000000-0005-0000-0000-00000C2C0000}"/>
    <cellStyle name="Įprastas 7 2 4 11 3" xfId="21357" xr:uid="{00000000-0005-0000-0000-00000D2C0000}"/>
    <cellStyle name="Įprastas 7 2 4 12" xfId="609" xr:uid="{00000000-0005-0000-0000-00000E2C0000}"/>
    <cellStyle name="Įprastas 7 2 4 12 2" xfId="12636" xr:uid="{00000000-0005-0000-0000-00000F2C0000}"/>
    <cellStyle name="Įprastas 7 2 4 12 3" xfId="21358" xr:uid="{00000000-0005-0000-0000-0000102C0000}"/>
    <cellStyle name="Įprastas 7 2 4 13" xfId="615" xr:uid="{00000000-0005-0000-0000-0000112C0000}"/>
    <cellStyle name="Įprastas 7 2 4 13 2" xfId="12637" xr:uid="{00000000-0005-0000-0000-0000122C0000}"/>
    <cellStyle name="Įprastas 7 2 4 13 3" xfId="21359" xr:uid="{00000000-0005-0000-0000-0000132C0000}"/>
    <cellStyle name="Įprastas 7 2 4 14" xfId="620" xr:uid="{00000000-0005-0000-0000-0000142C0000}"/>
    <cellStyle name="Įprastas 7 2 4 14 2" xfId="12638" xr:uid="{00000000-0005-0000-0000-0000152C0000}"/>
    <cellStyle name="Įprastas 7 2 4 14 3" xfId="21360" xr:uid="{00000000-0005-0000-0000-0000162C0000}"/>
    <cellStyle name="Įprastas 7 2 4 15" xfId="4542" xr:uid="{00000000-0005-0000-0000-0000172C0000}"/>
    <cellStyle name="Įprastas 7 2 4 15 2" xfId="12639" xr:uid="{00000000-0005-0000-0000-0000182C0000}"/>
    <cellStyle name="Įprastas 7 2 4 15 3" xfId="21361" xr:uid="{00000000-0005-0000-0000-0000192C0000}"/>
    <cellStyle name="Įprastas 7 2 4 16" xfId="4543" xr:uid="{00000000-0005-0000-0000-00001A2C0000}"/>
    <cellStyle name="Įprastas 7 2 4 16 2" xfId="12640" xr:uid="{00000000-0005-0000-0000-00001B2C0000}"/>
    <cellStyle name="Įprastas 7 2 4 16 3" xfId="21362" xr:uid="{00000000-0005-0000-0000-00001C2C0000}"/>
    <cellStyle name="Įprastas 7 2 4 17" xfId="8839" xr:uid="{00000000-0005-0000-0000-00001D2C0000}"/>
    <cellStyle name="Įprastas 7 2 4 18" xfId="17277" xr:uid="{00000000-0005-0000-0000-00001E2C0000}"/>
    <cellStyle name="Įprastas 7 2 4 2" xfId="884" xr:uid="{00000000-0005-0000-0000-00001F2C0000}"/>
    <cellStyle name="Įprastas 7 2 4 2 2" xfId="12641" xr:uid="{00000000-0005-0000-0000-0000202C0000}"/>
    <cellStyle name="Įprastas 7 2 4 2 3" xfId="17933" xr:uid="{00000000-0005-0000-0000-0000212C0000}"/>
    <cellStyle name="Įprastas 7 2 4 3" xfId="946" xr:uid="{00000000-0005-0000-0000-0000222C0000}"/>
    <cellStyle name="Įprastas 7 2 4 3 2" xfId="12642" xr:uid="{00000000-0005-0000-0000-0000232C0000}"/>
    <cellStyle name="Įprastas 7 2 4 3 3" xfId="21363" xr:uid="{00000000-0005-0000-0000-0000242C0000}"/>
    <cellStyle name="Įprastas 7 2 4 4" xfId="977" xr:uid="{00000000-0005-0000-0000-0000252C0000}"/>
    <cellStyle name="Įprastas 7 2 4 4 2" xfId="12643" xr:uid="{00000000-0005-0000-0000-0000262C0000}"/>
    <cellStyle name="Įprastas 7 2 4 4 3" xfId="21364" xr:uid="{00000000-0005-0000-0000-0000272C0000}"/>
    <cellStyle name="Įprastas 7 2 4 5" xfId="1010" xr:uid="{00000000-0005-0000-0000-0000282C0000}"/>
    <cellStyle name="Įprastas 7 2 4 5 2" xfId="12644" xr:uid="{00000000-0005-0000-0000-0000292C0000}"/>
    <cellStyle name="Įprastas 7 2 4 5 3" xfId="21365" xr:uid="{00000000-0005-0000-0000-00002A2C0000}"/>
    <cellStyle name="Įprastas 7 2 4 6" xfId="1014" xr:uid="{00000000-0005-0000-0000-00002B2C0000}"/>
    <cellStyle name="Įprastas 7 2 4 6 2" xfId="12645" xr:uid="{00000000-0005-0000-0000-00002C2C0000}"/>
    <cellStyle name="Įprastas 7 2 4 6 3" xfId="21366" xr:uid="{00000000-0005-0000-0000-00002D2C0000}"/>
    <cellStyle name="Įprastas 7 2 4 7" xfId="1018" xr:uid="{00000000-0005-0000-0000-00002E2C0000}"/>
    <cellStyle name="Įprastas 7 2 4 7 2" xfId="12646" xr:uid="{00000000-0005-0000-0000-00002F2C0000}"/>
    <cellStyle name="Įprastas 7 2 4 7 3" xfId="21367" xr:uid="{00000000-0005-0000-0000-0000302C0000}"/>
    <cellStyle name="Įprastas 7 2 4 8" xfId="1020" xr:uid="{00000000-0005-0000-0000-0000312C0000}"/>
    <cellStyle name="Įprastas 7 2 4 8 2" xfId="12647" xr:uid="{00000000-0005-0000-0000-0000322C0000}"/>
    <cellStyle name="Įprastas 7 2 4 8 3" xfId="21368" xr:uid="{00000000-0005-0000-0000-0000332C0000}"/>
    <cellStyle name="Įprastas 7 2 4 9" xfId="4227" xr:uid="{00000000-0005-0000-0000-0000342C0000}"/>
    <cellStyle name="Įprastas 7 2 4 9 2" xfId="12648" xr:uid="{00000000-0005-0000-0000-0000352C0000}"/>
    <cellStyle name="Įprastas 7 2 4 9 3" xfId="21369" xr:uid="{00000000-0005-0000-0000-0000362C0000}"/>
    <cellStyle name="Įprastas 7 2 5" xfId="1921" xr:uid="{00000000-0005-0000-0000-0000372C0000}"/>
    <cellStyle name="Įprastas 7 2 5 10" xfId="1029" xr:uid="{00000000-0005-0000-0000-0000382C0000}"/>
    <cellStyle name="Įprastas 7 2 5 10 2" xfId="12649" xr:uid="{00000000-0005-0000-0000-0000392C0000}"/>
    <cellStyle name="Įprastas 7 2 5 10 3" xfId="21370" xr:uid="{00000000-0005-0000-0000-00003A2C0000}"/>
    <cellStyle name="Įprastas 7 2 5 11" xfId="1032" xr:uid="{00000000-0005-0000-0000-00003B2C0000}"/>
    <cellStyle name="Įprastas 7 2 5 11 2" xfId="12650" xr:uid="{00000000-0005-0000-0000-00003C2C0000}"/>
    <cellStyle name="Įprastas 7 2 5 11 3" xfId="21371" xr:uid="{00000000-0005-0000-0000-00003D2C0000}"/>
    <cellStyle name="Įprastas 7 2 5 12" xfId="1036" xr:uid="{00000000-0005-0000-0000-00003E2C0000}"/>
    <cellStyle name="Įprastas 7 2 5 12 2" xfId="12651" xr:uid="{00000000-0005-0000-0000-00003F2C0000}"/>
    <cellStyle name="Įprastas 7 2 5 12 3" xfId="21372" xr:uid="{00000000-0005-0000-0000-0000402C0000}"/>
    <cellStyle name="Įprastas 7 2 5 13" xfId="1040" xr:uid="{00000000-0005-0000-0000-0000412C0000}"/>
    <cellStyle name="Įprastas 7 2 5 13 2" xfId="12652" xr:uid="{00000000-0005-0000-0000-0000422C0000}"/>
    <cellStyle name="Įprastas 7 2 5 13 3" xfId="21373" xr:uid="{00000000-0005-0000-0000-0000432C0000}"/>
    <cellStyle name="Įprastas 7 2 5 14" xfId="1044" xr:uid="{00000000-0005-0000-0000-0000442C0000}"/>
    <cellStyle name="Įprastas 7 2 5 14 2" xfId="12653" xr:uid="{00000000-0005-0000-0000-0000452C0000}"/>
    <cellStyle name="Įprastas 7 2 5 14 3" xfId="21374" xr:uid="{00000000-0005-0000-0000-0000462C0000}"/>
    <cellStyle name="Įprastas 7 2 5 15" xfId="3926" xr:uid="{00000000-0005-0000-0000-0000472C0000}"/>
    <cellStyle name="Įprastas 7 2 5 15 2" xfId="12654" xr:uid="{00000000-0005-0000-0000-0000482C0000}"/>
    <cellStyle name="Įprastas 7 2 5 15 3" xfId="21375" xr:uid="{00000000-0005-0000-0000-0000492C0000}"/>
    <cellStyle name="Įprastas 7 2 5 16" xfId="3928" xr:uid="{00000000-0005-0000-0000-00004A2C0000}"/>
    <cellStyle name="Įprastas 7 2 5 16 2" xfId="12655" xr:uid="{00000000-0005-0000-0000-00004B2C0000}"/>
    <cellStyle name="Įprastas 7 2 5 16 3" xfId="21376" xr:uid="{00000000-0005-0000-0000-00004C2C0000}"/>
    <cellStyle name="Įprastas 7 2 5 17" xfId="9042" xr:uid="{00000000-0005-0000-0000-00004D2C0000}"/>
    <cellStyle name="Įprastas 7 2 5 18" xfId="17479" xr:uid="{00000000-0005-0000-0000-00004E2C0000}"/>
    <cellStyle name="Įprastas 7 2 5 2" xfId="1082" xr:uid="{00000000-0005-0000-0000-00004F2C0000}"/>
    <cellStyle name="Įprastas 7 2 5 2 2" xfId="12656" xr:uid="{00000000-0005-0000-0000-0000502C0000}"/>
    <cellStyle name="Įprastas 7 2 5 2 3" xfId="17934" xr:uid="{00000000-0005-0000-0000-0000512C0000}"/>
    <cellStyle name="Įprastas 7 2 5 3" xfId="1085" xr:uid="{00000000-0005-0000-0000-0000522C0000}"/>
    <cellStyle name="Įprastas 7 2 5 3 2" xfId="12657" xr:uid="{00000000-0005-0000-0000-0000532C0000}"/>
    <cellStyle name="Įprastas 7 2 5 3 3" xfId="21377" xr:uid="{00000000-0005-0000-0000-0000542C0000}"/>
    <cellStyle name="Įprastas 7 2 5 4" xfId="1088" xr:uid="{00000000-0005-0000-0000-0000552C0000}"/>
    <cellStyle name="Įprastas 7 2 5 4 2" xfId="12658" xr:uid="{00000000-0005-0000-0000-0000562C0000}"/>
    <cellStyle name="Įprastas 7 2 5 4 3" xfId="21378" xr:uid="{00000000-0005-0000-0000-0000572C0000}"/>
    <cellStyle name="Įprastas 7 2 5 5" xfId="1091" xr:uid="{00000000-0005-0000-0000-0000582C0000}"/>
    <cellStyle name="Įprastas 7 2 5 5 2" xfId="12659" xr:uid="{00000000-0005-0000-0000-0000592C0000}"/>
    <cellStyle name="Įprastas 7 2 5 5 3" xfId="21379" xr:uid="{00000000-0005-0000-0000-00005A2C0000}"/>
    <cellStyle name="Įprastas 7 2 5 6" xfId="1094" xr:uid="{00000000-0005-0000-0000-00005B2C0000}"/>
    <cellStyle name="Įprastas 7 2 5 6 2" xfId="12660" xr:uid="{00000000-0005-0000-0000-00005C2C0000}"/>
    <cellStyle name="Įprastas 7 2 5 6 3" xfId="21380" xr:uid="{00000000-0005-0000-0000-00005D2C0000}"/>
    <cellStyle name="Įprastas 7 2 5 7" xfId="1097" xr:uid="{00000000-0005-0000-0000-00005E2C0000}"/>
    <cellStyle name="Įprastas 7 2 5 7 2" xfId="12661" xr:uid="{00000000-0005-0000-0000-00005F2C0000}"/>
    <cellStyle name="Įprastas 7 2 5 7 3" xfId="21381" xr:uid="{00000000-0005-0000-0000-0000602C0000}"/>
    <cellStyle name="Įprastas 7 2 5 8" xfId="1101" xr:uid="{00000000-0005-0000-0000-0000612C0000}"/>
    <cellStyle name="Įprastas 7 2 5 8 2" xfId="12662" xr:uid="{00000000-0005-0000-0000-0000622C0000}"/>
    <cellStyle name="Įprastas 7 2 5 8 3" xfId="21382" xr:uid="{00000000-0005-0000-0000-0000632C0000}"/>
    <cellStyle name="Įprastas 7 2 5 9" xfId="1105" xr:uid="{00000000-0005-0000-0000-0000642C0000}"/>
    <cellStyle name="Įprastas 7 2 5 9 2" xfId="12663" xr:uid="{00000000-0005-0000-0000-0000652C0000}"/>
    <cellStyle name="Įprastas 7 2 5 9 3" xfId="21383" xr:uid="{00000000-0005-0000-0000-0000662C0000}"/>
    <cellStyle name="Įprastas 7 2 6" xfId="1924" xr:uid="{00000000-0005-0000-0000-0000672C0000}"/>
    <cellStyle name="Įprastas 7 2 6 2" xfId="12664" xr:uid="{00000000-0005-0000-0000-0000682C0000}"/>
    <cellStyle name="Įprastas 7 2 6 3" xfId="17606" xr:uid="{00000000-0005-0000-0000-0000692C0000}"/>
    <cellStyle name="Įprastas 7 2 7" xfId="1927" xr:uid="{00000000-0005-0000-0000-00006A2C0000}"/>
    <cellStyle name="Įprastas 7 2 7 2" xfId="12665" xr:uid="{00000000-0005-0000-0000-00006B2C0000}"/>
    <cellStyle name="Įprastas 7 2 7 3" xfId="21384" xr:uid="{00000000-0005-0000-0000-00006C2C0000}"/>
    <cellStyle name="Įprastas 7 2 8" xfId="1930" xr:uid="{00000000-0005-0000-0000-00006D2C0000}"/>
    <cellStyle name="Įprastas 7 2 8 2" xfId="12666" xr:uid="{00000000-0005-0000-0000-00006E2C0000}"/>
    <cellStyle name="Įprastas 7 2 8 3" xfId="21385" xr:uid="{00000000-0005-0000-0000-00006F2C0000}"/>
    <cellStyle name="Įprastas 7 2 9" xfId="1932" xr:uid="{00000000-0005-0000-0000-0000702C0000}"/>
    <cellStyle name="Įprastas 7 2 9 2" xfId="12667" xr:uid="{00000000-0005-0000-0000-0000712C0000}"/>
    <cellStyle name="Įprastas 7 2 9 3" xfId="21386" xr:uid="{00000000-0005-0000-0000-0000722C0000}"/>
    <cellStyle name="Įprastas 7 20" xfId="4465" xr:uid="{00000000-0005-0000-0000-0000732C0000}"/>
    <cellStyle name="Įprastas 7 20 2" xfId="12668" xr:uid="{00000000-0005-0000-0000-0000742C0000}"/>
    <cellStyle name="Įprastas 7 20 3" xfId="21387" xr:uid="{00000000-0005-0000-0000-0000752C0000}"/>
    <cellStyle name="Įprastas 7 21" xfId="4408" xr:uid="{00000000-0005-0000-0000-0000762C0000}"/>
    <cellStyle name="Įprastas 7 21 2" xfId="12669" xr:uid="{00000000-0005-0000-0000-0000772C0000}"/>
    <cellStyle name="Įprastas 7 21 3" xfId="21388" xr:uid="{00000000-0005-0000-0000-0000782C0000}"/>
    <cellStyle name="Įprastas 7 22" xfId="4412" xr:uid="{00000000-0005-0000-0000-0000792C0000}"/>
    <cellStyle name="Įprastas 7 23" xfId="8600" xr:uid="{00000000-0005-0000-0000-00007A2C0000}"/>
    <cellStyle name="Įprastas 7 24" xfId="17054" xr:uid="{00000000-0005-0000-0000-00007B2C0000}"/>
    <cellStyle name="Įprastas 7 3" xfId="4544" xr:uid="{00000000-0005-0000-0000-00007C2C0000}"/>
    <cellStyle name="Įprastas 7 3 10" xfId="4410" xr:uid="{00000000-0005-0000-0000-00007D2C0000}"/>
    <cellStyle name="Įprastas 7 3 10 2" xfId="12670" xr:uid="{00000000-0005-0000-0000-00007E2C0000}"/>
    <cellStyle name="Įprastas 7 3 10 3" xfId="21389" xr:uid="{00000000-0005-0000-0000-00007F2C0000}"/>
    <cellStyle name="Įprastas 7 3 11" xfId="4414" xr:uid="{00000000-0005-0000-0000-0000802C0000}"/>
    <cellStyle name="Įprastas 7 3 11 2" xfId="12671" xr:uid="{00000000-0005-0000-0000-0000812C0000}"/>
    <cellStyle name="Įprastas 7 3 11 3" xfId="21390" xr:uid="{00000000-0005-0000-0000-0000822C0000}"/>
    <cellStyle name="Įprastas 7 3 12" xfId="4417" xr:uid="{00000000-0005-0000-0000-0000832C0000}"/>
    <cellStyle name="Įprastas 7 3 12 2" xfId="12672" xr:uid="{00000000-0005-0000-0000-0000842C0000}"/>
    <cellStyle name="Įprastas 7 3 12 3" xfId="21391" xr:uid="{00000000-0005-0000-0000-0000852C0000}"/>
    <cellStyle name="Įprastas 7 3 13" xfId="4420" xr:uid="{00000000-0005-0000-0000-0000862C0000}"/>
    <cellStyle name="Įprastas 7 3 13 2" xfId="12673" xr:uid="{00000000-0005-0000-0000-0000872C0000}"/>
    <cellStyle name="Įprastas 7 3 13 3" xfId="21392" xr:uid="{00000000-0005-0000-0000-0000882C0000}"/>
    <cellStyle name="Įprastas 7 3 14" xfId="4422" xr:uid="{00000000-0005-0000-0000-0000892C0000}"/>
    <cellStyle name="Įprastas 7 3 14 2" xfId="12674" xr:uid="{00000000-0005-0000-0000-00008A2C0000}"/>
    <cellStyle name="Įprastas 7 3 14 3" xfId="21393" xr:uid="{00000000-0005-0000-0000-00008B2C0000}"/>
    <cellStyle name="Įprastas 7 3 15" xfId="4424" xr:uid="{00000000-0005-0000-0000-00008C2C0000}"/>
    <cellStyle name="Įprastas 7 3 15 2" xfId="12675" xr:uid="{00000000-0005-0000-0000-00008D2C0000}"/>
    <cellStyle name="Įprastas 7 3 15 3" xfId="21394" xr:uid="{00000000-0005-0000-0000-00008E2C0000}"/>
    <cellStyle name="Įprastas 7 3 16" xfId="4545" xr:uid="{00000000-0005-0000-0000-00008F2C0000}"/>
    <cellStyle name="Įprastas 7 3 16 2" xfId="12676" xr:uid="{00000000-0005-0000-0000-0000902C0000}"/>
    <cellStyle name="Įprastas 7 3 16 3" xfId="21395" xr:uid="{00000000-0005-0000-0000-0000912C0000}"/>
    <cellStyle name="Įprastas 7 3 17" xfId="312" xr:uid="{00000000-0005-0000-0000-0000922C0000}"/>
    <cellStyle name="Įprastas 7 3 17 2" xfId="12677" xr:uid="{00000000-0005-0000-0000-0000932C0000}"/>
    <cellStyle name="Įprastas 7 3 17 3" xfId="21396" xr:uid="{00000000-0005-0000-0000-0000942C0000}"/>
    <cellStyle name="Įprastas 7 3 18" xfId="317" xr:uid="{00000000-0005-0000-0000-0000952C0000}"/>
    <cellStyle name="Įprastas 7 3 18 2" xfId="12678" xr:uid="{00000000-0005-0000-0000-0000962C0000}"/>
    <cellStyle name="Įprastas 7 3 18 3" xfId="21397" xr:uid="{00000000-0005-0000-0000-0000972C0000}"/>
    <cellStyle name="Įprastas 7 3 19" xfId="321" xr:uid="{00000000-0005-0000-0000-0000982C0000}"/>
    <cellStyle name="Įprastas 7 3 19 2" xfId="12679" xr:uid="{00000000-0005-0000-0000-0000992C0000}"/>
    <cellStyle name="Įprastas 7 3 19 3" xfId="21398" xr:uid="{00000000-0005-0000-0000-00009A2C0000}"/>
    <cellStyle name="Įprastas 7 3 2" xfId="4546" xr:uid="{00000000-0005-0000-0000-00009B2C0000}"/>
    <cellStyle name="Įprastas 7 3 2 10" xfId="4547" xr:uid="{00000000-0005-0000-0000-00009C2C0000}"/>
    <cellStyle name="Įprastas 7 3 2 10 2" xfId="12680" xr:uid="{00000000-0005-0000-0000-00009D2C0000}"/>
    <cellStyle name="Įprastas 7 3 2 10 3" xfId="21399" xr:uid="{00000000-0005-0000-0000-00009E2C0000}"/>
    <cellStyle name="Įprastas 7 3 2 11" xfId="4548" xr:uid="{00000000-0005-0000-0000-00009F2C0000}"/>
    <cellStyle name="Įprastas 7 3 2 11 2" xfId="12681" xr:uid="{00000000-0005-0000-0000-0000A02C0000}"/>
    <cellStyle name="Įprastas 7 3 2 11 3" xfId="21400" xr:uid="{00000000-0005-0000-0000-0000A12C0000}"/>
    <cellStyle name="Įprastas 7 3 2 12" xfId="4549" xr:uid="{00000000-0005-0000-0000-0000A22C0000}"/>
    <cellStyle name="Įprastas 7 3 2 12 2" xfId="12682" xr:uid="{00000000-0005-0000-0000-0000A32C0000}"/>
    <cellStyle name="Įprastas 7 3 2 12 3" xfId="21401" xr:uid="{00000000-0005-0000-0000-0000A42C0000}"/>
    <cellStyle name="Įprastas 7 3 2 13" xfId="4550" xr:uid="{00000000-0005-0000-0000-0000A52C0000}"/>
    <cellStyle name="Įprastas 7 3 2 13 2" xfId="12683" xr:uid="{00000000-0005-0000-0000-0000A62C0000}"/>
    <cellStyle name="Įprastas 7 3 2 13 3" xfId="21402" xr:uid="{00000000-0005-0000-0000-0000A72C0000}"/>
    <cellStyle name="Įprastas 7 3 2 14" xfId="4551" xr:uid="{00000000-0005-0000-0000-0000A82C0000}"/>
    <cellStyle name="Įprastas 7 3 2 14 2" xfId="12684" xr:uid="{00000000-0005-0000-0000-0000A92C0000}"/>
    <cellStyle name="Įprastas 7 3 2 14 3" xfId="21403" xr:uid="{00000000-0005-0000-0000-0000AA2C0000}"/>
    <cellStyle name="Įprastas 7 3 2 15" xfId="4552" xr:uid="{00000000-0005-0000-0000-0000AB2C0000}"/>
    <cellStyle name="Įprastas 7 3 2 15 2" xfId="12685" xr:uid="{00000000-0005-0000-0000-0000AC2C0000}"/>
    <cellStyle name="Įprastas 7 3 2 15 3" xfId="21404" xr:uid="{00000000-0005-0000-0000-0000AD2C0000}"/>
    <cellStyle name="Įprastas 7 3 2 16" xfId="4553" xr:uid="{00000000-0005-0000-0000-0000AE2C0000}"/>
    <cellStyle name="Įprastas 7 3 2 16 2" xfId="12686" xr:uid="{00000000-0005-0000-0000-0000AF2C0000}"/>
    <cellStyle name="Įprastas 7 3 2 16 3" xfId="21405" xr:uid="{00000000-0005-0000-0000-0000B02C0000}"/>
    <cellStyle name="Įprastas 7 3 2 17" xfId="4554" xr:uid="{00000000-0005-0000-0000-0000B12C0000}"/>
    <cellStyle name="Įprastas 7 3 2 17 2" xfId="12687" xr:uid="{00000000-0005-0000-0000-0000B22C0000}"/>
    <cellStyle name="Įprastas 7 3 2 17 3" xfId="21406" xr:uid="{00000000-0005-0000-0000-0000B32C0000}"/>
    <cellStyle name="Įprastas 7 3 2 18" xfId="8751" xr:uid="{00000000-0005-0000-0000-0000B42C0000}"/>
    <cellStyle name="Įprastas 7 3 2 19" xfId="17194" xr:uid="{00000000-0005-0000-0000-0000B52C0000}"/>
    <cellStyle name="Įprastas 7 3 2 2" xfId="217" xr:uid="{00000000-0005-0000-0000-0000B62C0000}"/>
    <cellStyle name="Įprastas 7 3 2 2 10" xfId="4555" xr:uid="{00000000-0005-0000-0000-0000B72C0000}"/>
    <cellStyle name="Įprastas 7 3 2 2 10 2" xfId="12688" xr:uid="{00000000-0005-0000-0000-0000B82C0000}"/>
    <cellStyle name="Įprastas 7 3 2 2 10 3" xfId="21407" xr:uid="{00000000-0005-0000-0000-0000B92C0000}"/>
    <cellStyle name="Įprastas 7 3 2 2 11" xfId="4214" xr:uid="{00000000-0005-0000-0000-0000BA2C0000}"/>
    <cellStyle name="Įprastas 7 3 2 2 11 2" xfId="12689" xr:uid="{00000000-0005-0000-0000-0000BB2C0000}"/>
    <cellStyle name="Įprastas 7 3 2 2 11 3" xfId="21408" xr:uid="{00000000-0005-0000-0000-0000BC2C0000}"/>
    <cellStyle name="Įprastas 7 3 2 2 12" xfId="4216" xr:uid="{00000000-0005-0000-0000-0000BD2C0000}"/>
    <cellStyle name="Įprastas 7 3 2 2 12 2" xfId="12690" xr:uid="{00000000-0005-0000-0000-0000BE2C0000}"/>
    <cellStyle name="Įprastas 7 3 2 2 12 3" xfId="21409" xr:uid="{00000000-0005-0000-0000-0000BF2C0000}"/>
    <cellStyle name="Įprastas 7 3 2 2 13" xfId="4218" xr:uid="{00000000-0005-0000-0000-0000C02C0000}"/>
    <cellStyle name="Įprastas 7 3 2 2 13 2" xfId="12691" xr:uid="{00000000-0005-0000-0000-0000C12C0000}"/>
    <cellStyle name="Įprastas 7 3 2 2 13 3" xfId="21410" xr:uid="{00000000-0005-0000-0000-0000C22C0000}"/>
    <cellStyle name="Įprastas 7 3 2 2 14" xfId="4220" xr:uid="{00000000-0005-0000-0000-0000C32C0000}"/>
    <cellStyle name="Įprastas 7 3 2 2 14 2" xfId="12692" xr:uid="{00000000-0005-0000-0000-0000C42C0000}"/>
    <cellStyle name="Įprastas 7 3 2 2 14 3" xfId="21411" xr:uid="{00000000-0005-0000-0000-0000C52C0000}"/>
    <cellStyle name="Įprastas 7 3 2 2 15" xfId="4222" xr:uid="{00000000-0005-0000-0000-0000C62C0000}"/>
    <cellStyle name="Įprastas 7 3 2 2 15 2" xfId="12693" xr:uid="{00000000-0005-0000-0000-0000C72C0000}"/>
    <cellStyle name="Įprastas 7 3 2 2 15 3" xfId="21412" xr:uid="{00000000-0005-0000-0000-0000C82C0000}"/>
    <cellStyle name="Įprastas 7 3 2 2 16" xfId="4224" xr:uid="{00000000-0005-0000-0000-0000C92C0000}"/>
    <cellStyle name="Įprastas 7 3 2 2 16 2" xfId="12694" xr:uid="{00000000-0005-0000-0000-0000CA2C0000}"/>
    <cellStyle name="Įprastas 7 3 2 2 16 3" xfId="21413" xr:uid="{00000000-0005-0000-0000-0000CB2C0000}"/>
    <cellStyle name="Įprastas 7 3 2 2 17" xfId="8958" xr:uid="{00000000-0005-0000-0000-0000CC2C0000}"/>
    <cellStyle name="Įprastas 7 3 2 2 18" xfId="17396" xr:uid="{00000000-0005-0000-0000-0000CD2C0000}"/>
    <cellStyle name="Įprastas 7 3 2 2 2" xfId="519" xr:uid="{00000000-0005-0000-0000-0000CE2C0000}"/>
    <cellStyle name="Įprastas 7 3 2 2 2 2" xfId="12695" xr:uid="{00000000-0005-0000-0000-0000CF2C0000}"/>
    <cellStyle name="Įprastas 7 3 2 2 2 3" xfId="17935" xr:uid="{00000000-0005-0000-0000-0000D02C0000}"/>
    <cellStyle name="Įprastas 7 3 2 2 3" xfId="521" xr:uid="{00000000-0005-0000-0000-0000D12C0000}"/>
    <cellStyle name="Įprastas 7 3 2 2 3 2" xfId="12696" xr:uid="{00000000-0005-0000-0000-0000D22C0000}"/>
    <cellStyle name="Įprastas 7 3 2 2 3 3" xfId="21414" xr:uid="{00000000-0005-0000-0000-0000D32C0000}"/>
    <cellStyle name="Įprastas 7 3 2 2 4" xfId="523" xr:uid="{00000000-0005-0000-0000-0000D42C0000}"/>
    <cellStyle name="Įprastas 7 3 2 2 4 2" xfId="12697" xr:uid="{00000000-0005-0000-0000-0000D52C0000}"/>
    <cellStyle name="Įprastas 7 3 2 2 4 3" xfId="21415" xr:uid="{00000000-0005-0000-0000-0000D62C0000}"/>
    <cellStyle name="Įprastas 7 3 2 2 5" xfId="4557" xr:uid="{00000000-0005-0000-0000-0000D72C0000}"/>
    <cellStyle name="Įprastas 7 3 2 2 5 2" xfId="12698" xr:uid="{00000000-0005-0000-0000-0000D82C0000}"/>
    <cellStyle name="Įprastas 7 3 2 2 5 3" xfId="21416" xr:uid="{00000000-0005-0000-0000-0000D92C0000}"/>
    <cellStyle name="Įprastas 7 3 2 2 6" xfId="4559" xr:uid="{00000000-0005-0000-0000-0000DA2C0000}"/>
    <cellStyle name="Įprastas 7 3 2 2 6 2" xfId="12699" xr:uid="{00000000-0005-0000-0000-0000DB2C0000}"/>
    <cellStyle name="Įprastas 7 3 2 2 6 3" xfId="21417" xr:uid="{00000000-0005-0000-0000-0000DC2C0000}"/>
    <cellStyle name="Įprastas 7 3 2 2 7" xfId="4561" xr:uid="{00000000-0005-0000-0000-0000DD2C0000}"/>
    <cellStyle name="Įprastas 7 3 2 2 7 2" xfId="12700" xr:uid="{00000000-0005-0000-0000-0000DE2C0000}"/>
    <cellStyle name="Įprastas 7 3 2 2 7 3" xfId="21418" xr:uid="{00000000-0005-0000-0000-0000DF2C0000}"/>
    <cellStyle name="Įprastas 7 3 2 2 8" xfId="4563" xr:uid="{00000000-0005-0000-0000-0000E02C0000}"/>
    <cellStyle name="Įprastas 7 3 2 2 8 2" xfId="12701" xr:uid="{00000000-0005-0000-0000-0000E12C0000}"/>
    <cellStyle name="Įprastas 7 3 2 2 8 3" xfId="21419" xr:uid="{00000000-0005-0000-0000-0000E22C0000}"/>
    <cellStyle name="Įprastas 7 3 2 2 9" xfId="4565" xr:uid="{00000000-0005-0000-0000-0000E32C0000}"/>
    <cellStyle name="Įprastas 7 3 2 2 9 2" xfId="12702" xr:uid="{00000000-0005-0000-0000-0000E42C0000}"/>
    <cellStyle name="Įprastas 7 3 2 2 9 3" xfId="21420" xr:uid="{00000000-0005-0000-0000-0000E52C0000}"/>
    <cellStyle name="Įprastas 7 3 2 3" xfId="222" xr:uid="{00000000-0005-0000-0000-0000E62C0000}"/>
    <cellStyle name="Įprastas 7 3 2 3 2" xfId="12703" xr:uid="{00000000-0005-0000-0000-0000E72C0000}"/>
    <cellStyle name="Įprastas 7 3 2 3 3" xfId="17725" xr:uid="{00000000-0005-0000-0000-0000E82C0000}"/>
    <cellStyle name="Įprastas 7 3 2 4" xfId="229" xr:uid="{00000000-0005-0000-0000-0000E92C0000}"/>
    <cellStyle name="Įprastas 7 3 2 4 2" xfId="12704" xr:uid="{00000000-0005-0000-0000-0000EA2C0000}"/>
    <cellStyle name="Įprastas 7 3 2 4 3" xfId="21421" xr:uid="{00000000-0005-0000-0000-0000EB2C0000}"/>
    <cellStyle name="Įprastas 7 3 2 5" xfId="234" xr:uid="{00000000-0005-0000-0000-0000EC2C0000}"/>
    <cellStyle name="Įprastas 7 3 2 5 2" xfId="12705" xr:uid="{00000000-0005-0000-0000-0000ED2C0000}"/>
    <cellStyle name="Įprastas 7 3 2 5 3" xfId="21422" xr:uid="{00000000-0005-0000-0000-0000EE2C0000}"/>
    <cellStyle name="Įprastas 7 3 2 6" xfId="236" xr:uid="{00000000-0005-0000-0000-0000EF2C0000}"/>
    <cellStyle name="Įprastas 7 3 2 6 2" xfId="12706" xr:uid="{00000000-0005-0000-0000-0000F02C0000}"/>
    <cellStyle name="Įprastas 7 3 2 6 3" xfId="21423" xr:uid="{00000000-0005-0000-0000-0000F12C0000}"/>
    <cellStyle name="Įprastas 7 3 2 7" xfId="238" xr:uid="{00000000-0005-0000-0000-0000F22C0000}"/>
    <cellStyle name="Įprastas 7 3 2 7 2" xfId="12707" xr:uid="{00000000-0005-0000-0000-0000F32C0000}"/>
    <cellStyle name="Įprastas 7 3 2 7 3" xfId="21424" xr:uid="{00000000-0005-0000-0000-0000F42C0000}"/>
    <cellStyle name="Įprastas 7 3 2 8" xfId="764" xr:uid="{00000000-0005-0000-0000-0000F52C0000}"/>
    <cellStyle name="Įprastas 7 3 2 8 2" xfId="12708" xr:uid="{00000000-0005-0000-0000-0000F62C0000}"/>
    <cellStyle name="Įprastas 7 3 2 8 3" xfId="21425" xr:uid="{00000000-0005-0000-0000-0000F72C0000}"/>
    <cellStyle name="Įprastas 7 3 2 9" xfId="766" xr:uid="{00000000-0005-0000-0000-0000F82C0000}"/>
    <cellStyle name="Įprastas 7 3 2 9 2" xfId="12709" xr:uid="{00000000-0005-0000-0000-0000F92C0000}"/>
    <cellStyle name="Įprastas 7 3 2 9 3" xfId="21426" xr:uid="{00000000-0005-0000-0000-0000FA2C0000}"/>
    <cellStyle name="Įprastas 7 3 20" xfId="4425" xr:uid="{00000000-0005-0000-0000-0000FB2C0000}"/>
    <cellStyle name="Įprastas 7 3 21" xfId="8648" xr:uid="{00000000-0005-0000-0000-0000FC2C0000}"/>
    <cellStyle name="Įprastas 7 3 22" xfId="17097" xr:uid="{00000000-0005-0000-0000-0000FD2C0000}"/>
    <cellStyle name="Įprastas 7 3 3" xfId="4566" xr:uid="{00000000-0005-0000-0000-0000FE2C0000}"/>
    <cellStyle name="Įprastas 7 3 3 10" xfId="4567" xr:uid="{00000000-0005-0000-0000-0000FF2C0000}"/>
    <cellStyle name="Įprastas 7 3 3 10 2" xfId="12710" xr:uid="{00000000-0005-0000-0000-0000002D0000}"/>
    <cellStyle name="Įprastas 7 3 3 10 3" xfId="21427" xr:uid="{00000000-0005-0000-0000-0000012D0000}"/>
    <cellStyle name="Įprastas 7 3 3 11" xfId="4568" xr:uid="{00000000-0005-0000-0000-0000022D0000}"/>
    <cellStyle name="Įprastas 7 3 3 11 2" xfId="12711" xr:uid="{00000000-0005-0000-0000-0000032D0000}"/>
    <cellStyle name="Įprastas 7 3 3 11 3" xfId="21428" xr:uid="{00000000-0005-0000-0000-0000042D0000}"/>
    <cellStyle name="Įprastas 7 3 3 12" xfId="3396" xr:uid="{00000000-0005-0000-0000-0000052D0000}"/>
    <cellStyle name="Įprastas 7 3 3 12 2" xfId="12712" xr:uid="{00000000-0005-0000-0000-0000062D0000}"/>
    <cellStyle name="Įprastas 7 3 3 12 3" xfId="21429" xr:uid="{00000000-0005-0000-0000-0000072D0000}"/>
    <cellStyle name="Įprastas 7 3 3 13" xfId="3398" xr:uid="{00000000-0005-0000-0000-0000082D0000}"/>
    <cellStyle name="Įprastas 7 3 3 13 2" xfId="12713" xr:uid="{00000000-0005-0000-0000-0000092D0000}"/>
    <cellStyle name="Įprastas 7 3 3 13 3" xfId="21430" xr:uid="{00000000-0005-0000-0000-00000A2D0000}"/>
    <cellStyle name="Įprastas 7 3 3 14" xfId="3400" xr:uid="{00000000-0005-0000-0000-00000B2D0000}"/>
    <cellStyle name="Įprastas 7 3 3 14 2" xfId="12714" xr:uid="{00000000-0005-0000-0000-00000C2D0000}"/>
    <cellStyle name="Įprastas 7 3 3 14 3" xfId="21431" xr:uid="{00000000-0005-0000-0000-00000D2D0000}"/>
    <cellStyle name="Įprastas 7 3 3 15" xfId="3402" xr:uid="{00000000-0005-0000-0000-00000E2D0000}"/>
    <cellStyle name="Įprastas 7 3 3 15 2" xfId="12715" xr:uid="{00000000-0005-0000-0000-00000F2D0000}"/>
    <cellStyle name="Įprastas 7 3 3 15 3" xfId="21432" xr:uid="{00000000-0005-0000-0000-0000102D0000}"/>
    <cellStyle name="Įprastas 7 3 3 16" xfId="3404" xr:uid="{00000000-0005-0000-0000-0000112D0000}"/>
    <cellStyle name="Įprastas 7 3 3 16 2" xfId="12716" xr:uid="{00000000-0005-0000-0000-0000122D0000}"/>
    <cellStyle name="Įprastas 7 3 3 16 3" xfId="21433" xr:uid="{00000000-0005-0000-0000-0000132D0000}"/>
    <cellStyle name="Įprastas 7 3 3 17" xfId="8861" xr:uid="{00000000-0005-0000-0000-0000142D0000}"/>
    <cellStyle name="Įprastas 7 3 3 18" xfId="17299" xr:uid="{00000000-0005-0000-0000-0000152D0000}"/>
    <cellStyle name="Įprastas 7 3 3 2" xfId="4569" xr:uid="{00000000-0005-0000-0000-0000162D0000}"/>
    <cellStyle name="Įprastas 7 3 3 2 2" xfId="12717" xr:uid="{00000000-0005-0000-0000-0000172D0000}"/>
    <cellStyle name="Įprastas 7 3 3 2 3" xfId="17936" xr:uid="{00000000-0005-0000-0000-0000182D0000}"/>
    <cellStyle name="Įprastas 7 3 3 3" xfId="4570" xr:uid="{00000000-0005-0000-0000-0000192D0000}"/>
    <cellStyle name="Įprastas 7 3 3 3 2" xfId="12718" xr:uid="{00000000-0005-0000-0000-00001A2D0000}"/>
    <cellStyle name="Įprastas 7 3 3 3 3" xfId="21434" xr:uid="{00000000-0005-0000-0000-00001B2D0000}"/>
    <cellStyle name="Įprastas 7 3 3 4" xfId="40" xr:uid="{00000000-0005-0000-0000-00001C2D0000}"/>
    <cellStyle name="Įprastas 7 3 3 4 2" xfId="12719" xr:uid="{00000000-0005-0000-0000-00001D2D0000}"/>
    <cellStyle name="Įprastas 7 3 3 4 3" xfId="21435" xr:uid="{00000000-0005-0000-0000-00001E2D0000}"/>
    <cellStyle name="Įprastas 7 3 3 5" xfId="784" xr:uid="{00000000-0005-0000-0000-00001F2D0000}"/>
    <cellStyle name="Įprastas 7 3 3 5 2" xfId="12720" xr:uid="{00000000-0005-0000-0000-0000202D0000}"/>
    <cellStyle name="Įprastas 7 3 3 5 3" xfId="21436" xr:uid="{00000000-0005-0000-0000-0000212D0000}"/>
    <cellStyle name="Įprastas 7 3 3 6" xfId="1385" xr:uid="{00000000-0005-0000-0000-0000222D0000}"/>
    <cellStyle name="Įprastas 7 3 3 6 2" xfId="12721" xr:uid="{00000000-0005-0000-0000-0000232D0000}"/>
    <cellStyle name="Įprastas 7 3 3 6 3" xfId="21437" xr:uid="{00000000-0005-0000-0000-0000242D0000}"/>
    <cellStyle name="Įprastas 7 3 3 7" xfId="1387" xr:uid="{00000000-0005-0000-0000-0000252D0000}"/>
    <cellStyle name="Įprastas 7 3 3 7 2" xfId="12722" xr:uid="{00000000-0005-0000-0000-0000262D0000}"/>
    <cellStyle name="Įprastas 7 3 3 7 3" xfId="21438" xr:uid="{00000000-0005-0000-0000-0000272D0000}"/>
    <cellStyle name="Įprastas 7 3 3 8" xfId="1709" xr:uid="{00000000-0005-0000-0000-0000282D0000}"/>
    <cellStyle name="Įprastas 7 3 3 8 2" xfId="12723" xr:uid="{00000000-0005-0000-0000-0000292D0000}"/>
    <cellStyle name="Įprastas 7 3 3 8 3" xfId="21439" xr:uid="{00000000-0005-0000-0000-00002A2D0000}"/>
    <cellStyle name="Įprastas 7 3 3 9" xfId="1952" xr:uid="{00000000-0005-0000-0000-00002B2D0000}"/>
    <cellStyle name="Įprastas 7 3 3 9 2" xfId="12724" xr:uid="{00000000-0005-0000-0000-00002C2D0000}"/>
    <cellStyle name="Įprastas 7 3 3 9 3" xfId="21440" xr:uid="{00000000-0005-0000-0000-00002D2D0000}"/>
    <cellStyle name="Įprastas 7 3 4" xfId="4571" xr:uid="{00000000-0005-0000-0000-00002E2D0000}"/>
    <cellStyle name="Įprastas 7 3 4 10" xfId="4573" xr:uid="{00000000-0005-0000-0000-00002F2D0000}"/>
    <cellStyle name="Įprastas 7 3 4 10 2" xfId="12725" xr:uid="{00000000-0005-0000-0000-0000302D0000}"/>
    <cellStyle name="Įprastas 7 3 4 10 3" xfId="21441" xr:uid="{00000000-0005-0000-0000-0000312D0000}"/>
    <cellStyle name="Įprastas 7 3 4 11" xfId="4576" xr:uid="{00000000-0005-0000-0000-0000322D0000}"/>
    <cellStyle name="Įprastas 7 3 4 11 2" xfId="12726" xr:uid="{00000000-0005-0000-0000-0000332D0000}"/>
    <cellStyle name="Įprastas 7 3 4 11 3" xfId="21442" xr:uid="{00000000-0005-0000-0000-0000342D0000}"/>
    <cellStyle name="Įprastas 7 3 4 12" xfId="4579" xr:uid="{00000000-0005-0000-0000-0000352D0000}"/>
    <cellStyle name="Įprastas 7 3 4 12 2" xfId="12727" xr:uid="{00000000-0005-0000-0000-0000362D0000}"/>
    <cellStyle name="Įprastas 7 3 4 12 3" xfId="21443" xr:uid="{00000000-0005-0000-0000-0000372D0000}"/>
    <cellStyle name="Įprastas 7 3 4 13" xfId="4580" xr:uid="{00000000-0005-0000-0000-0000382D0000}"/>
    <cellStyle name="Įprastas 7 3 4 13 2" xfId="12728" xr:uid="{00000000-0005-0000-0000-0000392D0000}"/>
    <cellStyle name="Įprastas 7 3 4 13 3" xfId="21444" xr:uid="{00000000-0005-0000-0000-00003A2D0000}"/>
    <cellStyle name="Įprastas 7 3 4 14" xfId="4581" xr:uid="{00000000-0005-0000-0000-00003B2D0000}"/>
    <cellStyle name="Įprastas 7 3 4 14 2" xfId="12729" xr:uid="{00000000-0005-0000-0000-00003C2D0000}"/>
    <cellStyle name="Įprastas 7 3 4 14 3" xfId="21445" xr:uid="{00000000-0005-0000-0000-00003D2D0000}"/>
    <cellStyle name="Įprastas 7 3 4 15" xfId="4582" xr:uid="{00000000-0005-0000-0000-00003E2D0000}"/>
    <cellStyle name="Įprastas 7 3 4 15 2" xfId="12730" xr:uid="{00000000-0005-0000-0000-00003F2D0000}"/>
    <cellStyle name="Įprastas 7 3 4 15 3" xfId="21446" xr:uid="{00000000-0005-0000-0000-0000402D0000}"/>
    <cellStyle name="Įprastas 7 3 4 16" xfId="4583" xr:uid="{00000000-0005-0000-0000-0000412D0000}"/>
    <cellStyle name="Įprastas 7 3 4 16 2" xfId="12731" xr:uid="{00000000-0005-0000-0000-0000422D0000}"/>
    <cellStyle name="Įprastas 7 3 4 16 3" xfId="21447" xr:uid="{00000000-0005-0000-0000-0000432D0000}"/>
    <cellStyle name="Įprastas 7 3 4 17" xfId="9064" xr:uid="{00000000-0005-0000-0000-0000442D0000}"/>
    <cellStyle name="Įprastas 7 3 4 18" xfId="17501" xr:uid="{00000000-0005-0000-0000-0000452D0000}"/>
    <cellStyle name="Įprastas 7 3 4 2" xfId="4267" xr:uid="{00000000-0005-0000-0000-0000462D0000}"/>
    <cellStyle name="Įprastas 7 3 4 2 2" xfId="12732" xr:uid="{00000000-0005-0000-0000-0000472D0000}"/>
    <cellStyle name="Įprastas 7 3 4 2 3" xfId="17937" xr:uid="{00000000-0005-0000-0000-0000482D0000}"/>
    <cellStyle name="Įprastas 7 3 4 3" xfId="4269" xr:uid="{00000000-0005-0000-0000-0000492D0000}"/>
    <cellStyle name="Įprastas 7 3 4 3 2" xfId="12733" xr:uid="{00000000-0005-0000-0000-00004A2D0000}"/>
    <cellStyle name="Įprastas 7 3 4 3 3" xfId="21448" xr:uid="{00000000-0005-0000-0000-00004B2D0000}"/>
    <cellStyle name="Įprastas 7 3 4 4" xfId="4584" xr:uid="{00000000-0005-0000-0000-00004C2D0000}"/>
    <cellStyle name="Įprastas 7 3 4 4 2" xfId="12734" xr:uid="{00000000-0005-0000-0000-00004D2D0000}"/>
    <cellStyle name="Įprastas 7 3 4 4 3" xfId="21449" xr:uid="{00000000-0005-0000-0000-00004E2D0000}"/>
    <cellStyle name="Įprastas 7 3 4 5" xfId="4585" xr:uid="{00000000-0005-0000-0000-00004F2D0000}"/>
    <cellStyle name="Įprastas 7 3 4 5 2" xfId="12735" xr:uid="{00000000-0005-0000-0000-0000502D0000}"/>
    <cellStyle name="Įprastas 7 3 4 5 3" xfId="21450" xr:uid="{00000000-0005-0000-0000-0000512D0000}"/>
    <cellStyle name="Įprastas 7 3 4 6" xfId="4586" xr:uid="{00000000-0005-0000-0000-0000522D0000}"/>
    <cellStyle name="Įprastas 7 3 4 6 2" xfId="12736" xr:uid="{00000000-0005-0000-0000-0000532D0000}"/>
    <cellStyle name="Įprastas 7 3 4 6 3" xfId="21451" xr:uid="{00000000-0005-0000-0000-0000542D0000}"/>
    <cellStyle name="Įprastas 7 3 4 7" xfId="2308" xr:uid="{00000000-0005-0000-0000-0000552D0000}"/>
    <cellStyle name="Įprastas 7 3 4 7 2" xfId="12737" xr:uid="{00000000-0005-0000-0000-0000562D0000}"/>
    <cellStyle name="Įprastas 7 3 4 7 3" xfId="21452" xr:uid="{00000000-0005-0000-0000-0000572D0000}"/>
    <cellStyle name="Įprastas 7 3 4 8" xfId="2310" xr:uid="{00000000-0005-0000-0000-0000582D0000}"/>
    <cellStyle name="Įprastas 7 3 4 8 2" xfId="12738" xr:uid="{00000000-0005-0000-0000-0000592D0000}"/>
    <cellStyle name="Įprastas 7 3 4 8 3" xfId="21453" xr:uid="{00000000-0005-0000-0000-00005A2D0000}"/>
    <cellStyle name="Įprastas 7 3 4 9" xfId="2312" xr:uid="{00000000-0005-0000-0000-00005B2D0000}"/>
    <cellStyle name="Įprastas 7 3 4 9 2" xfId="12739" xr:uid="{00000000-0005-0000-0000-00005C2D0000}"/>
    <cellStyle name="Įprastas 7 3 4 9 3" xfId="21454" xr:uid="{00000000-0005-0000-0000-00005D2D0000}"/>
    <cellStyle name="Įprastas 7 3 5" xfId="4587" xr:uid="{00000000-0005-0000-0000-00005E2D0000}"/>
    <cellStyle name="Įprastas 7 3 5 2" xfId="12740" xr:uid="{00000000-0005-0000-0000-00005F2D0000}"/>
    <cellStyle name="Įprastas 7 3 5 3" xfId="17628" xr:uid="{00000000-0005-0000-0000-0000602D0000}"/>
    <cellStyle name="Įprastas 7 3 6" xfId="4588" xr:uid="{00000000-0005-0000-0000-0000612D0000}"/>
    <cellStyle name="Įprastas 7 3 6 2" xfId="12741" xr:uid="{00000000-0005-0000-0000-0000622D0000}"/>
    <cellStyle name="Įprastas 7 3 6 3" xfId="21455" xr:uid="{00000000-0005-0000-0000-0000632D0000}"/>
    <cellStyle name="Įprastas 7 3 7" xfId="4589" xr:uid="{00000000-0005-0000-0000-0000642D0000}"/>
    <cellStyle name="Įprastas 7 3 7 2" xfId="12742" xr:uid="{00000000-0005-0000-0000-0000652D0000}"/>
    <cellStyle name="Įprastas 7 3 7 3" xfId="21456" xr:uid="{00000000-0005-0000-0000-0000662D0000}"/>
    <cellStyle name="Įprastas 7 3 8" xfId="198" xr:uid="{00000000-0005-0000-0000-0000672D0000}"/>
    <cellStyle name="Įprastas 7 3 8 2" xfId="12743" xr:uid="{00000000-0005-0000-0000-0000682D0000}"/>
    <cellStyle name="Įprastas 7 3 8 3" xfId="21457" xr:uid="{00000000-0005-0000-0000-0000692D0000}"/>
    <cellStyle name="Įprastas 7 3 9" xfId="204" xr:uid="{00000000-0005-0000-0000-00006A2D0000}"/>
    <cellStyle name="Įprastas 7 3 9 2" xfId="12744" xr:uid="{00000000-0005-0000-0000-00006B2D0000}"/>
    <cellStyle name="Įprastas 7 3 9 3" xfId="21458" xr:uid="{00000000-0005-0000-0000-00006C2D0000}"/>
    <cellStyle name="Įprastas 7 4" xfId="4590" xr:uid="{00000000-0005-0000-0000-00006D2D0000}"/>
    <cellStyle name="Įprastas 7 4 10" xfId="3814" xr:uid="{00000000-0005-0000-0000-00006E2D0000}"/>
    <cellStyle name="Įprastas 7 4 10 2" xfId="12745" xr:uid="{00000000-0005-0000-0000-00006F2D0000}"/>
    <cellStyle name="Įprastas 7 4 10 3" xfId="21459" xr:uid="{00000000-0005-0000-0000-0000702D0000}"/>
    <cellStyle name="Įprastas 7 4 11" xfId="3818" xr:uid="{00000000-0005-0000-0000-0000712D0000}"/>
    <cellStyle name="Įprastas 7 4 11 2" xfId="12746" xr:uid="{00000000-0005-0000-0000-0000722D0000}"/>
    <cellStyle name="Įprastas 7 4 11 3" xfId="21460" xr:uid="{00000000-0005-0000-0000-0000732D0000}"/>
    <cellStyle name="Įprastas 7 4 12" xfId="3823" xr:uid="{00000000-0005-0000-0000-0000742D0000}"/>
    <cellStyle name="Įprastas 7 4 12 2" xfId="12747" xr:uid="{00000000-0005-0000-0000-0000752D0000}"/>
    <cellStyle name="Įprastas 7 4 12 3" xfId="21461" xr:uid="{00000000-0005-0000-0000-0000762D0000}"/>
    <cellStyle name="Įprastas 7 4 13" xfId="4591" xr:uid="{00000000-0005-0000-0000-0000772D0000}"/>
    <cellStyle name="Įprastas 7 4 13 2" xfId="12748" xr:uid="{00000000-0005-0000-0000-0000782D0000}"/>
    <cellStyle name="Įprastas 7 4 13 3" xfId="21462" xr:uid="{00000000-0005-0000-0000-0000792D0000}"/>
    <cellStyle name="Įprastas 7 4 14" xfId="4592" xr:uid="{00000000-0005-0000-0000-00007A2D0000}"/>
    <cellStyle name="Įprastas 7 4 14 2" xfId="12749" xr:uid="{00000000-0005-0000-0000-00007B2D0000}"/>
    <cellStyle name="Įprastas 7 4 14 3" xfId="21463" xr:uid="{00000000-0005-0000-0000-00007C2D0000}"/>
    <cellStyle name="Įprastas 7 4 15" xfId="4593" xr:uid="{00000000-0005-0000-0000-00007D2D0000}"/>
    <cellStyle name="Įprastas 7 4 15 2" xfId="12750" xr:uid="{00000000-0005-0000-0000-00007E2D0000}"/>
    <cellStyle name="Įprastas 7 4 15 3" xfId="21464" xr:uid="{00000000-0005-0000-0000-00007F2D0000}"/>
    <cellStyle name="Įprastas 7 4 16" xfId="4594" xr:uid="{00000000-0005-0000-0000-0000802D0000}"/>
    <cellStyle name="Įprastas 7 4 16 2" xfId="12751" xr:uid="{00000000-0005-0000-0000-0000812D0000}"/>
    <cellStyle name="Įprastas 7 4 16 3" xfId="21465" xr:uid="{00000000-0005-0000-0000-0000822D0000}"/>
    <cellStyle name="Įprastas 7 4 17" xfId="4595" xr:uid="{00000000-0005-0000-0000-0000832D0000}"/>
    <cellStyle name="Įprastas 7 4 17 2" xfId="12752" xr:uid="{00000000-0005-0000-0000-0000842D0000}"/>
    <cellStyle name="Įprastas 7 4 17 3" xfId="21466" xr:uid="{00000000-0005-0000-0000-0000852D0000}"/>
    <cellStyle name="Įprastas 7 4 18" xfId="8708" xr:uid="{00000000-0005-0000-0000-0000862D0000}"/>
    <cellStyle name="Įprastas 7 4 19" xfId="17151" xr:uid="{00000000-0005-0000-0000-0000872D0000}"/>
    <cellStyle name="Įprastas 7 4 2" xfId="1330" xr:uid="{00000000-0005-0000-0000-0000882D0000}"/>
    <cellStyle name="Įprastas 7 4 2 10" xfId="4596" xr:uid="{00000000-0005-0000-0000-0000892D0000}"/>
    <cellStyle name="Įprastas 7 4 2 10 2" xfId="12753" xr:uid="{00000000-0005-0000-0000-00008A2D0000}"/>
    <cellStyle name="Įprastas 7 4 2 10 3" xfId="21467" xr:uid="{00000000-0005-0000-0000-00008B2D0000}"/>
    <cellStyle name="Įprastas 7 4 2 11" xfId="4597" xr:uid="{00000000-0005-0000-0000-00008C2D0000}"/>
    <cellStyle name="Įprastas 7 4 2 11 2" xfId="12754" xr:uid="{00000000-0005-0000-0000-00008D2D0000}"/>
    <cellStyle name="Įprastas 7 4 2 11 3" xfId="21468" xr:uid="{00000000-0005-0000-0000-00008E2D0000}"/>
    <cellStyle name="Įprastas 7 4 2 12" xfId="4598" xr:uid="{00000000-0005-0000-0000-00008F2D0000}"/>
    <cellStyle name="Įprastas 7 4 2 12 2" xfId="12755" xr:uid="{00000000-0005-0000-0000-0000902D0000}"/>
    <cellStyle name="Įprastas 7 4 2 12 3" xfId="21469" xr:uid="{00000000-0005-0000-0000-0000912D0000}"/>
    <cellStyle name="Įprastas 7 4 2 13" xfId="4599" xr:uid="{00000000-0005-0000-0000-0000922D0000}"/>
    <cellStyle name="Įprastas 7 4 2 13 2" xfId="12756" xr:uid="{00000000-0005-0000-0000-0000932D0000}"/>
    <cellStyle name="Įprastas 7 4 2 13 3" xfId="21470" xr:uid="{00000000-0005-0000-0000-0000942D0000}"/>
    <cellStyle name="Įprastas 7 4 2 14" xfId="4600" xr:uid="{00000000-0005-0000-0000-0000952D0000}"/>
    <cellStyle name="Įprastas 7 4 2 14 2" xfId="12757" xr:uid="{00000000-0005-0000-0000-0000962D0000}"/>
    <cellStyle name="Įprastas 7 4 2 14 3" xfId="21471" xr:uid="{00000000-0005-0000-0000-0000972D0000}"/>
    <cellStyle name="Įprastas 7 4 2 15" xfId="4601" xr:uid="{00000000-0005-0000-0000-0000982D0000}"/>
    <cellStyle name="Įprastas 7 4 2 15 2" xfId="12758" xr:uid="{00000000-0005-0000-0000-0000992D0000}"/>
    <cellStyle name="Įprastas 7 4 2 15 3" xfId="21472" xr:uid="{00000000-0005-0000-0000-00009A2D0000}"/>
    <cellStyle name="Įprastas 7 4 2 16" xfId="4602" xr:uid="{00000000-0005-0000-0000-00009B2D0000}"/>
    <cellStyle name="Įprastas 7 4 2 16 2" xfId="12759" xr:uid="{00000000-0005-0000-0000-00009C2D0000}"/>
    <cellStyle name="Įprastas 7 4 2 16 3" xfId="21473" xr:uid="{00000000-0005-0000-0000-00009D2D0000}"/>
    <cellStyle name="Įprastas 7 4 2 17" xfId="8915" xr:uid="{00000000-0005-0000-0000-00009E2D0000}"/>
    <cellStyle name="Įprastas 7 4 2 18" xfId="17353" xr:uid="{00000000-0005-0000-0000-00009F2D0000}"/>
    <cellStyle name="Įprastas 7 4 2 2" xfId="4604" xr:uid="{00000000-0005-0000-0000-0000A02D0000}"/>
    <cellStyle name="Įprastas 7 4 2 2 2" xfId="12760" xr:uid="{00000000-0005-0000-0000-0000A12D0000}"/>
    <cellStyle name="Įprastas 7 4 2 2 3" xfId="17938" xr:uid="{00000000-0005-0000-0000-0000A22D0000}"/>
    <cellStyle name="Įprastas 7 4 2 3" xfId="4605" xr:uid="{00000000-0005-0000-0000-0000A32D0000}"/>
    <cellStyle name="Įprastas 7 4 2 3 2" xfId="12761" xr:uid="{00000000-0005-0000-0000-0000A42D0000}"/>
    <cellStyle name="Įprastas 7 4 2 3 3" xfId="21474" xr:uid="{00000000-0005-0000-0000-0000A52D0000}"/>
    <cellStyle name="Įprastas 7 4 2 4" xfId="4606" xr:uid="{00000000-0005-0000-0000-0000A62D0000}"/>
    <cellStyle name="Įprastas 7 4 2 4 2" xfId="12762" xr:uid="{00000000-0005-0000-0000-0000A72D0000}"/>
    <cellStyle name="Įprastas 7 4 2 4 3" xfId="21475" xr:uid="{00000000-0005-0000-0000-0000A82D0000}"/>
    <cellStyle name="Įprastas 7 4 2 5" xfId="4607" xr:uid="{00000000-0005-0000-0000-0000A92D0000}"/>
    <cellStyle name="Įprastas 7 4 2 5 2" xfId="12763" xr:uid="{00000000-0005-0000-0000-0000AA2D0000}"/>
    <cellStyle name="Įprastas 7 4 2 5 3" xfId="21476" xr:uid="{00000000-0005-0000-0000-0000AB2D0000}"/>
    <cellStyle name="Įprastas 7 4 2 6" xfId="4608" xr:uid="{00000000-0005-0000-0000-0000AC2D0000}"/>
    <cellStyle name="Įprastas 7 4 2 6 2" xfId="12764" xr:uid="{00000000-0005-0000-0000-0000AD2D0000}"/>
    <cellStyle name="Įprastas 7 4 2 6 3" xfId="21477" xr:uid="{00000000-0005-0000-0000-0000AE2D0000}"/>
    <cellStyle name="Įprastas 7 4 2 7" xfId="4609" xr:uid="{00000000-0005-0000-0000-0000AF2D0000}"/>
    <cellStyle name="Įprastas 7 4 2 7 2" xfId="12765" xr:uid="{00000000-0005-0000-0000-0000B02D0000}"/>
    <cellStyle name="Įprastas 7 4 2 7 3" xfId="21478" xr:uid="{00000000-0005-0000-0000-0000B12D0000}"/>
    <cellStyle name="Įprastas 7 4 2 8" xfId="4610" xr:uid="{00000000-0005-0000-0000-0000B22D0000}"/>
    <cellStyle name="Įprastas 7 4 2 8 2" xfId="12766" xr:uid="{00000000-0005-0000-0000-0000B32D0000}"/>
    <cellStyle name="Įprastas 7 4 2 8 3" xfId="21479" xr:uid="{00000000-0005-0000-0000-0000B42D0000}"/>
    <cellStyle name="Įprastas 7 4 2 9" xfId="2918" xr:uid="{00000000-0005-0000-0000-0000B52D0000}"/>
    <cellStyle name="Įprastas 7 4 2 9 2" xfId="12767" xr:uid="{00000000-0005-0000-0000-0000B62D0000}"/>
    <cellStyle name="Įprastas 7 4 2 9 3" xfId="21480" xr:uid="{00000000-0005-0000-0000-0000B72D0000}"/>
    <cellStyle name="Įprastas 7 4 3" xfId="1332" xr:uid="{00000000-0005-0000-0000-0000B82D0000}"/>
    <cellStyle name="Įprastas 7 4 3 2" xfId="12768" xr:uid="{00000000-0005-0000-0000-0000B92D0000}"/>
    <cellStyle name="Įprastas 7 4 3 3" xfId="17682" xr:uid="{00000000-0005-0000-0000-0000BA2D0000}"/>
    <cellStyle name="Įprastas 7 4 4" xfId="1334" xr:uid="{00000000-0005-0000-0000-0000BB2D0000}"/>
    <cellStyle name="Įprastas 7 4 4 2" xfId="12769" xr:uid="{00000000-0005-0000-0000-0000BC2D0000}"/>
    <cellStyle name="Įprastas 7 4 4 3" xfId="21481" xr:uid="{00000000-0005-0000-0000-0000BD2D0000}"/>
    <cellStyle name="Įprastas 7 4 5" xfId="1336" xr:uid="{00000000-0005-0000-0000-0000BE2D0000}"/>
    <cellStyle name="Įprastas 7 4 5 2" xfId="12770" xr:uid="{00000000-0005-0000-0000-0000BF2D0000}"/>
    <cellStyle name="Įprastas 7 4 5 3" xfId="21482" xr:uid="{00000000-0005-0000-0000-0000C02D0000}"/>
    <cellStyle name="Įprastas 7 4 6" xfId="1338" xr:uid="{00000000-0005-0000-0000-0000C12D0000}"/>
    <cellStyle name="Įprastas 7 4 6 2" xfId="12771" xr:uid="{00000000-0005-0000-0000-0000C22D0000}"/>
    <cellStyle name="Įprastas 7 4 6 3" xfId="21483" xr:uid="{00000000-0005-0000-0000-0000C32D0000}"/>
    <cellStyle name="Įprastas 7 4 7" xfId="1340" xr:uid="{00000000-0005-0000-0000-0000C42D0000}"/>
    <cellStyle name="Įprastas 7 4 7 2" xfId="12772" xr:uid="{00000000-0005-0000-0000-0000C52D0000}"/>
    <cellStyle name="Įprastas 7 4 7 3" xfId="21484" xr:uid="{00000000-0005-0000-0000-0000C62D0000}"/>
    <cellStyle name="Įprastas 7 4 8" xfId="4611" xr:uid="{00000000-0005-0000-0000-0000C72D0000}"/>
    <cellStyle name="Įprastas 7 4 8 2" xfId="12773" xr:uid="{00000000-0005-0000-0000-0000C82D0000}"/>
    <cellStyle name="Įprastas 7 4 8 3" xfId="21485" xr:uid="{00000000-0005-0000-0000-0000C92D0000}"/>
    <cellStyle name="Įprastas 7 4 9" xfId="4612" xr:uid="{00000000-0005-0000-0000-0000CA2D0000}"/>
    <cellStyle name="Įprastas 7 4 9 2" xfId="12774" xr:uid="{00000000-0005-0000-0000-0000CB2D0000}"/>
    <cellStyle name="Įprastas 7 4 9 3" xfId="21486" xr:uid="{00000000-0005-0000-0000-0000CC2D0000}"/>
    <cellStyle name="Įprastas 7 5" xfId="4613" xr:uid="{00000000-0005-0000-0000-0000CD2D0000}"/>
    <cellStyle name="Įprastas 7 5 10" xfId="4016" xr:uid="{00000000-0005-0000-0000-0000CE2D0000}"/>
    <cellStyle name="Įprastas 7 5 10 2" xfId="12775" xr:uid="{00000000-0005-0000-0000-0000CF2D0000}"/>
    <cellStyle name="Įprastas 7 5 10 3" xfId="21487" xr:uid="{00000000-0005-0000-0000-0000D02D0000}"/>
    <cellStyle name="Įprastas 7 5 11" xfId="4018" xr:uid="{00000000-0005-0000-0000-0000D12D0000}"/>
    <cellStyle name="Įprastas 7 5 11 2" xfId="12776" xr:uid="{00000000-0005-0000-0000-0000D22D0000}"/>
    <cellStyle name="Įprastas 7 5 11 3" xfId="21488" xr:uid="{00000000-0005-0000-0000-0000D32D0000}"/>
    <cellStyle name="Įprastas 7 5 12" xfId="4020" xr:uid="{00000000-0005-0000-0000-0000D42D0000}"/>
    <cellStyle name="Įprastas 7 5 12 2" xfId="12777" xr:uid="{00000000-0005-0000-0000-0000D52D0000}"/>
    <cellStyle name="Įprastas 7 5 12 3" xfId="21489" xr:uid="{00000000-0005-0000-0000-0000D62D0000}"/>
    <cellStyle name="Įprastas 7 5 13" xfId="4614" xr:uid="{00000000-0005-0000-0000-0000D72D0000}"/>
    <cellStyle name="Įprastas 7 5 13 2" xfId="12778" xr:uid="{00000000-0005-0000-0000-0000D82D0000}"/>
    <cellStyle name="Įprastas 7 5 13 3" xfId="21490" xr:uid="{00000000-0005-0000-0000-0000D92D0000}"/>
    <cellStyle name="Įprastas 7 5 14" xfId="4615" xr:uid="{00000000-0005-0000-0000-0000DA2D0000}"/>
    <cellStyle name="Įprastas 7 5 14 2" xfId="12779" xr:uid="{00000000-0005-0000-0000-0000DB2D0000}"/>
    <cellStyle name="Įprastas 7 5 14 3" xfId="21491" xr:uid="{00000000-0005-0000-0000-0000DC2D0000}"/>
    <cellStyle name="Įprastas 7 5 15" xfId="4616" xr:uid="{00000000-0005-0000-0000-0000DD2D0000}"/>
    <cellStyle name="Įprastas 7 5 15 2" xfId="12780" xr:uid="{00000000-0005-0000-0000-0000DE2D0000}"/>
    <cellStyle name="Įprastas 7 5 15 3" xfId="21492" xr:uid="{00000000-0005-0000-0000-0000DF2D0000}"/>
    <cellStyle name="Įprastas 7 5 16" xfId="4617" xr:uid="{00000000-0005-0000-0000-0000E02D0000}"/>
    <cellStyle name="Įprastas 7 5 16 2" xfId="12781" xr:uid="{00000000-0005-0000-0000-0000E12D0000}"/>
    <cellStyle name="Įprastas 7 5 16 3" xfId="21493" xr:uid="{00000000-0005-0000-0000-0000E22D0000}"/>
    <cellStyle name="Įprastas 7 5 17" xfId="8818" xr:uid="{00000000-0005-0000-0000-0000E32D0000}"/>
    <cellStyle name="Įprastas 7 5 18" xfId="17256" xr:uid="{00000000-0005-0000-0000-0000E42D0000}"/>
    <cellStyle name="Įprastas 7 5 2" xfId="3164" xr:uid="{00000000-0005-0000-0000-0000E52D0000}"/>
    <cellStyle name="Įprastas 7 5 2 2" xfId="12782" xr:uid="{00000000-0005-0000-0000-0000E62D0000}"/>
    <cellStyle name="Įprastas 7 5 2 3" xfId="17939" xr:uid="{00000000-0005-0000-0000-0000E72D0000}"/>
    <cellStyle name="Įprastas 7 5 3" xfId="3169" xr:uid="{00000000-0005-0000-0000-0000E82D0000}"/>
    <cellStyle name="Įprastas 7 5 3 2" xfId="12783" xr:uid="{00000000-0005-0000-0000-0000E92D0000}"/>
    <cellStyle name="Įprastas 7 5 3 3" xfId="21494" xr:uid="{00000000-0005-0000-0000-0000EA2D0000}"/>
    <cellStyle name="Įprastas 7 5 4" xfId="3174" xr:uid="{00000000-0005-0000-0000-0000EB2D0000}"/>
    <cellStyle name="Įprastas 7 5 4 2" xfId="12784" xr:uid="{00000000-0005-0000-0000-0000EC2D0000}"/>
    <cellStyle name="Įprastas 7 5 4 3" xfId="21495" xr:uid="{00000000-0005-0000-0000-0000ED2D0000}"/>
    <cellStyle name="Įprastas 7 5 5" xfId="3771" xr:uid="{00000000-0005-0000-0000-0000EE2D0000}"/>
    <cellStyle name="Įprastas 7 5 5 2" xfId="12785" xr:uid="{00000000-0005-0000-0000-0000EF2D0000}"/>
    <cellStyle name="Įprastas 7 5 5 3" xfId="21496" xr:uid="{00000000-0005-0000-0000-0000F02D0000}"/>
    <cellStyle name="Įprastas 7 5 6" xfId="101" xr:uid="{00000000-0005-0000-0000-0000F12D0000}"/>
    <cellStyle name="Įprastas 7 5 6 2" xfId="12786" xr:uid="{00000000-0005-0000-0000-0000F22D0000}"/>
    <cellStyle name="Įprastas 7 5 6 3" xfId="21497" xr:uid="{00000000-0005-0000-0000-0000F32D0000}"/>
    <cellStyle name="Įprastas 7 5 7" xfId="3778" xr:uid="{00000000-0005-0000-0000-0000F42D0000}"/>
    <cellStyle name="Įprastas 7 5 7 2" xfId="12787" xr:uid="{00000000-0005-0000-0000-0000F52D0000}"/>
    <cellStyle name="Įprastas 7 5 7 3" xfId="21498" xr:uid="{00000000-0005-0000-0000-0000F62D0000}"/>
    <cellStyle name="Įprastas 7 5 8" xfId="3783" xr:uid="{00000000-0005-0000-0000-0000F72D0000}"/>
    <cellStyle name="Įprastas 7 5 8 2" xfId="12788" xr:uid="{00000000-0005-0000-0000-0000F82D0000}"/>
    <cellStyle name="Įprastas 7 5 8 3" xfId="21499" xr:uid="{00000000-0005-0000-0000-0000F92D0000}"/>
    <cellStyle name="Įprastas 7 5 9" xfId="4262" xr:uid="{00000000-0005-0000-0000-0000FA2D0000}"/>
    <cellStyle name="Įprastas 7 5 9 2" xfId="12789" xr:uid="{00000000-0005-0000-0000-0000FB2D0000}"/>
    <cellStyle name="Įprastas 7 5 9 3" xfId="21500" xr:uid="{00000000-0005-0000-0000-0000FC2D0000}"/>
    <cellStyle name="Įprastas 7 6" xfId="3249" xr:uid="{00000000-0005-0000-0000-0000FD2D0000}"/>
    <cellStyle name="Įprastas 7 6 10" xfId="4043" xr:uid="{00000000-0005-0000-0000-0000FE2D0000}"/>
    <cellStyle name="Įprastas 7 6 10 2" xfId="12790" xr:uid="{00000000-0005-0000-0000-0000FF2D0000}"/>
    <cellStyle name="Įprastas 7 6 10 3" xfId="21501" xr:uid="{00000000-0005-0000-0000-0000002E0000}"/>
    <cellStyle name="Įprastas 7 6 11" xfId="4618" xr:uid="{00000000-0005-0000-0000-0000012E0000}"/>
    <cellStyle name="Įprastas 7 6 11 2" xfId="12791" xr:uid="{00000000-0005-0000-0000-0000022E0000}"/>
    <cellStyle name="Įprastas 7 6 11 3" xfId="21502" xr:uid="{00000000-0005-0000-0000-0000032E0000}"/>
    <cellStyle name="Įprastas 7 6 12" xfId="4619" xr:uid="{00000000-0005-0000-0000-0000042E0000}"/>
    <cellStyle name="Įprastas 7 6 12 2" xfId="12792" xr:uid="{00000000-0005-0000-0000-0000052E0000}"/>
    <cellStyle name="Įprastas 7 6 12 3" xfId="21503" xr:uid="{00000000-0005-0000-0000-0000062E0000}"/>
    <cellStyle name="Įprastas 7 6 13" xfId="4620" xr:uid="{00000000-0005-0000-0000-0000072E0000}"/>
    <cellStyle name="Įprastas 7 6 13 2" xfId="12793" xr:uid="{00000000-0005-0000-0000-0000082E0000}"/>
    <cellStyle name="Įprastas 7 6 13 3" xfId="21504" xr:uid="{00000000-0005-0000-0000-0000092E0000}"/>
    <cellStyle name="Įprastas 7 6 14" xfId="4621" xr:uid="{00000000-0005-0000-0000-00000A2E0000}"/>
    <cellStyle name="Įprastas 7 6 14 2" xfId="12794" xr:uid="{00000000-0005-0000-0000-00000B2E0000}"/>
    <cellStyle name="Įprastas 7 6 14 3" xfId="21505" xr:uid="{00000000-0005-0000-0000-00000C2E0000}"/>
    <cellStyle name="Įprastas 7 6 15" xfId="4622" xr:uid="{00000000-0005-0000-0000-00000D2E0000}"/>
    <cellStyle name="Įprastas 7 6 15 2" xfId="12795" xr:uid="{00000000-0005-0000-0000-00000E2E0000}"/>
    <cellStyle name="Įprastas 7 6 15 3" xfId="21506" xr:uid="{00000000-0005-0000-0000-00000F2E0000}"/>
    <cellStyle name="Įprastas 7 6 16" xfId="4623" xr:uid="{00000000-0005-0000-0000-0000102E0000}"/>
    <cellStyle name="Įprastas 7 6 16 2" xfId="12796" xr:uid="{00000000-0005-0000-0000-0000112E0000}"/>
    <cellStyle name="Įprastas 7 6 16 3" xfId="21507" xr:uid="{00000000-0005-0000-0000-0000122E0000}"/>
    <cellStyle name="Įprastas 7 6 17" xfId="9021" xr:uid="{00000000-0005-0000-0000-0000132E0000}"/>
    <cellStyle name="Įprastas 7 6 18" xfId="17458" xr:uid="{00000000-0005-0000-0000-0000142E0000}"/>
    <cellStyle name="Įprastas 7 6 2" xfId="3796" xr:uid="{00000000-0005-0000-0000-0000152E0000}"/>
    <cellStyle name="Įprastas 7 6 2 2" xfId="12797" xr:uid="{00000000-0005-0000-0000-0000162E0000}"/>
    <cellStyle name="Įprastas 7 6 2 3" xfId="17940" xr:uid="{00000000-0005-0000-0000-0000172E0000}"/>
    <cellStyle name="Įprastas 7 6 3" xfId="3798" xr:uid="{00000000-0005-0000-0000-0000182E0000}"/>
    <cellStyle name="Įprastas 7 6 3 2" xfId="12798" xr:uid="{00000000-0005-0000-0000-0000192E0000}"/>
    <cellStyle name="Įprastas 7 6 3 3" xfId="21508" xr:uid="{00000000-0005-0000-0000-00001A2E0000}"/>
    <cellStyle name="Įprastas 7 6 4" xfId="4624" xr:uid="{00000000-0005-0000-0000-00001B2E0000}"/>
    <cellStyle name="Įprastas 7 6 4 2" xfId="12799" xr:uid="{00000000-0005-0000-0000-00001C2E0000}"/>
    <cellStyle name="Įprastas 7 6 4 3" xfId="21509" xr:uid="{00000000-0005-0000-0000-00001D2E0000}"/>
    <cellStyle name="Įprastas 7 6 5" xfId="4625" xr:uid="{00000000-0005-0000-0000-00001E2E0000}"/>
    <cellStyle name="Įprastas 7 6 5 2" xfId="12800" xr:uid="{00000000-0005-0000-0000-00001F2E0000}"/>
    <cellStyle name="Įprastas 7 6 5 3" xfId="21510" xr:uid="{00000000-0005-0000-0000-0000202E0000}"/>
    <cellStyle name="Įprastas 7 6 6" xfId="4626" xr:uid="{00000000-0005-0000-0000-0000212E0000}"/>
    <cellStyle name="Įprastas 7 6 6 2" xfId="12801" xr:uid="{00000000-0005-0000-0000-0000222E0000}"/>
    <cellStyle name="Įprastas 7 6 6 3" xfId="21511" xr:uid="{00000000-0005-0000-0000-0000232E0000}"/>
    <cellStyle name="Įprastas 7 6 7" xfId="4627" xr:uid="{00000000-0005-0000-0000-0000242E0000}"/>
    <cellStyle name="Įprastas 7 6 7 2" xfId="12802" xr:uid="{00000000-0005-0000-0000-0000252E0000}"/>
    <cellStyle name="Įprastas 7 6 7 3" xfId="21512" xr:uid="{00000000-0005-0000-0000-0000262E0000}"/>
    <cellStyle name="Įprastas 7 6 8" xfId="4628" xr:uid="{00000000-0005-0000-0000-0000272E0000}"/>
    <cellStyle name="Įprastas 7 6 8 2" xfId="12803" xr:uid="{00000000-0005-0000-0000-0000282E0000}"/>
    <cellStyle name="Įprastas 7 6 8 3" xfId="21513" xr:uid="{00000000-0005-0000-0000-0000292E0000}"/>
    <cellStyle name="Įprastas 7 6 9" xfId="4629" xr:uid="{00000000-0005-0000-0000-00002A2E0000}"/>
    <cellStyle name="Įprastas 7 6 9 2" xfId="12804" xr:uid="{00000000-0005-0000-0000-00002B2E0000}"/>
    <cellStyle name="Įprastas 7 6 9 3" xfId="21514" xr:uid="{00000000-0005-0000-0000-00002C2E0000}"/>
    <cellStyle name="Įprastas 7 7" xfId="3251" xr:uid="{00000000-0005-0000-0000-00002D2E0000}"/>
    <cellStyle name="Įprastas 7 7 2" xfId="12805" xr:uid="{00000000-0005-0000-0000-00002E2E0000}"/>
    <cellStyle name="Įprastas 7 7 3" xfId="17585" xr:uid="{00000000-0005-0000-0000-00002F2E0000}"/>
    <cellStyle name="Įprastas 7 8" xfId="3253" xr:uid="{00000000-0005-0000-0000-0000302E0000}"/>
    <cellStyle name="Įprastas 7 8 2" xfId="12806" xr:uid="{00000000-0005-0000-0000-0000312E0000}"/>
    <cellStyle name="Įprastas 7 8 3" xfId="21515" xr:uid="{00000000-0005-0000-0000-0000322E0000}"/>
    <cellStyle name="Įprastas 7 9" xfId="3255" xr:uid="{00000000-0005-0000-0000-0000332E0000}"/>
    <cellStyle name="Įprastas 7 9 2" xfId="12807" xr:uid="{00000000-0005-0000-0000-0000342E0000}"/>
    <cellStyle name="Įprastas 7 9 3" xfId="21516" xr:uid="{00000000-0005-0000-0000-0000352E0000}"/>
    <cellStyle name="Įprastas 8" xfId="3800" xr:uid="{00000000-0005-0000-0000-0000362E0000}"/>
    <cellStyle name="Įprastas 8 10" xfId="1314" xr:uid="{00000000-0005-0000-0000-0000372E0000}"/>
    <cellStyle name="Įprastas 8 10 2" xfId="12808" xr:uid="{00000000-0005-0000-0000-0000382E0000}"/>
    <cellStyle name="Įprastas 8 10 3" xfId="21517" xr:uid="{00000000-0005-0000-0000-0000392E0000}"/>
    <cellStyle name="Įprastas 8 11" xfId="1317" xr:uid="{00000000-0005-0000-0000-00003A2E0000}"/>
    <cellStyle name="Įprastas 8 11 2" xfId="12809" xr:uid="{00000000-0005-0000-0000-00003B2E0000}"/>
    <cellStyle name="Įprastas 8 11 3" xfId="21518" xr:uid="{00000000-0005-0000-0000-00003C2E0000}"/>
    <cellStyle name="Įprastas 8 12" xfId="1320" xr:uid="{00000000-0005-0000-0000-00003D2E0000}"/>
    <cellStyle name="Įprastas 8 12 2" xfId="12810" xr:uid="{00000000-0005-0000-0000-00003E2E0000}"/>
    <cellStyle name="Įprastas 8 12 3" xfId="21519" xr:uid="{00000000-0005-0000-0000-00003F2E0000}"/>
    <cellStyle name="Įprastas 8 13" xfId="1323" xr:uid="{00000000-0005-0000-0000-0000402E0000}"/>
    <cellStyle name="Įprastas 8 13 2" xfId="12811" xr:uid="{00000000-0005-0000-0000-0000412E0000}"/>
    <cellStyle name="Įprastas 8 13 3" xfId="21520" xr:uid="{00000000-0005-0000-0000-0000422E0000}"/>
    <cellStyle name="Įprastas 8 14" xfId="3802" xr:uid="{00000000-0005-0000-0000-0000432E0000}"/>
    <cellStyle name="Įprastas 8 14 2" xfId="12812" xr:uid="{00000000-0005-0000-0000-0000442E0000}"/>
    <cellStyle name="Įprastas 8 14 3" xfId="21521" xr:uid="{00000000-0005-0000-0000-0000452E0000}"/>
    <cellStyle name="Įprastas 8 15" xfId="3805" xr:uid="{00000000-0005-0000-0000-0000462E0000}"/>
    <cellStyle name="Įprastas 8 15 2" xfId="12813" xr:uid="{00000000-0005-0000-0000-0000472E0000}"/>
    <cellStyle name="Įprastas 8 15 3" xfId="21522" xr:uid="{00000000-0005-0000-0000-0000482E0000}"/>
    <cellStyle name="Įprastas 8 16" xfId="3809" xr:uid="{00000000-0005-0000-0000-0000492E0000}"/>
    <cellStyle name="Įprastas 8 16 2" xfId="12814" xr:uid="{00000000-0005-0000-0000-00004A2E0000}"/>
    <cellStyle name="Įprastas 8 16 3" xfId="21523" xr:uid="{00000000-0005-0000-0000-00004B2E0000}"/>
    <cellStyle name="Įprastas 8 17" xfId="3813" xr:uid="{00000000-0005-0000-0000-00004C2E0000}"/>
    <cellStyle name="Įprastas 8 17 2" xfId="12815" xr:uid="{00000000-0005-0000-0000-00004D2E0000}"/>
    <cellStyle name="Įprastas 8 17 3" xfId="21524" xr:uid="{00000000-0005-0000-0000-00004E2E0000}"/>
    <cellStyle name="Įprastas 8 18" xfId="3817" xr:uid="{00000000-0005-0000-0000-00004F2E0000}"/>
    <cellStyle name="Įprastas 8 18 2" xfId="12816" xr:uid="{00000000-0005-0000-0000-0000502E0000}"/>
    <cellStyle name="Įprastas 8 18 3" xfId="21525" xr:uid="{00000000-0005-0000-0000-0000512E0000}"/>
    <cellStyle name="Įprastas 8 19" xfId="3822" xr:uid="{00000000-0005-0000-0000-0000522E0000}"/>
    <cellStyle name="Įprastas 8 19 2" xfId="12817" xr:uid="{00000000-0005-0000-0000-0000532E0000}"/>
    <cellStyle name="Įprastas 8 19 3" xfId="21526" xr:uid="{00000000-0005-0000-0000-0000542E0000}"/>
    <cellStyle name="Įprastas 8 2" xfId="3825" xr:uid="{00000000-0005-0000-0000-0000552E0000}"/>
    <cellStyle name="Įprastas 8 2 10" xfId="3827" xr:uid="{00000000-0005-0000-0000-0000562E0000}"/>
    <cellStyle name="Įprastas 8 2 10 2" xfId="12818" xr:uid="{00000000-0005-0000-0000-0000572E0000}"/>
    <cellStyle name="Įprastas 8 2 10 3" xfId="21527" xr:uid="{00000000-0005-0000-0000-0000582E0000}"/>
    <cellStyle name="Įprastas 8 2 11" xfId="3829" xr:uid="{00000000-0005-0000-0000-0000592E0000}"/>
    <cellStyle name="Įprastas 8 2 11 2" xfId="12819" xr:uid="{00000000-0005-0000-0000-00005A2E0000}"/>
    <cellStyle name="Įprastas 8 2 11 3" xfId="21528" xr:uid="{00000000-0005-0000-0000-00005B2E0000}"/>
    <cellStyle name="Įprastas 8 2 12" xfId="33" xr:uid="{00000000-0005-0000-0000-00005C2E0000}"/>
    <cellStyle name="Įprastas 8 2 12 2" xfId="12820" xr:uid="{00000000-0005-0000-0000-00005D2E0000}"/>
    <cellStyle name="Įprastas 8 2 12 3" xfId="21529" xr:uid="{00000000-0005-0000-0000-00005E2E0000}"/>
    <cellStyle name="Įprastas 8 2 13" xfId="3831" xr:uid="{00000000-0005-0000-0000-00005F2E0000}"/>
    <cellStyle name="Įprastas 8 2 13 2" xfId="12821" xr:uid="{00000000-0005-0000-0000-0000602E0000}"/>
    <cellStyle name="Įprastas 8 2 13 3" xfId="21530" xr:uid="{00000000-0005-0000-0000-0000612E0000}"/>
    <cellStyle name="Įprastas 8 2 14" xfId="3833" xr:uid="{00000000-0005-0000-0000-0000622E0000}"/>
    <cellStyle name="Įprastas 8 2 14 2" xfId="12822" xr:uid="{00000000-0005-0000-0000-0000632E0000}"/>
    <cellStyle name="Įprastas 8 2 14 3" xfId="21531" xr:uid="{00000000-0005-0000-0000-0000642E0000}"/>
    <cellStyle name="Įprastas 8 2 15" xfId="3837" xr:uid="{00000000-0005-0000-0000-0000652E0000}"/>
    <cellStyle name="Įprastas 8 2 15 2" xfId="12823" xr:uid="{00000000-0005-0000-0000-0000662E0000}"/>
    <cellStyle name="Įprastas 8 2 15 3" xfId="21532" xr:uid="{00000000-0005-0000-0000-0000672E0000}"/>
    <cellStyle name="Įprastas 8 2 16" xfId="3841" xr:uid="{00000000-0005-0000-0000-0000682E0000}"/>
    <cellStyle name="Įprastas 8 2 16 2" xfId="12824" xr:uid="{00000000-0005-0000-0000-0000692E0000}"/>
    <cellStyle name="Įprastas 8 2 16 3" xfId="21533" xr:uid="{00000000-0005-0000-0000-00006A2E0000}"/>
    <cellStyle name="Įprastas 8 2 17" xfId="3843" xr:uid="{00000000-0005-0000-0000-00006B2E0000}"/>
    <cellStyle name="Įprastas 8 2 17 2" xfId="12825" xr:uid="{00000000-0005-0000-0000-00006C2E0000}"/>
    <cellStyle name="Įprastas 8 2 17 3" xfId="21534" xr:uid="{00000000-0005-0000-0000-00006D2E0000}"/>
    <cellStyle name="Įprastas 8 2 18" xfId="3845" xr:uid="{00000000-0005-0000-0000-00006E2E0000}"/>
    <cellStyle name="Įprastas 8 2 18 2" xfId="12826" xr:uid="{00000000-0005-0000-0000-00006F2E0000}"/>
    <cellStyle name="Įprastas 8 2 18 3" xfId="21535" xr:uid="{00000000-0005-0000-0000-0000702E0000}"/>
    <cellStyle name="Įprastas 8 2 19" xfId="3847" xr:uid="{00000000-0005-0000-0000-0000712E0000}"/>
    <cellStyle name="Įprastas 8 2 19 2" xfId="12827" xr:uid="{00000000-0005-0000-0000-0000722E0000}"/>
    <cellStyle name="Įprastas 8 2 19 3" xfId="21536" xr:uid="{00000000-0005-0000-0000-0000732E0000}"/>
    <cellStyle name="Įprastas 8 2 2" xfId="611" xr:uid="{00000000-0005-0000-0000-0000742E0000}"/>
    <cellStyle name="Įprastas 8 2 2 10" xfId="2537" xr:uid="{00000000-0005-0000-0000-0000752E0000}"/>
    <cellStyle name="Įprastas 8 2 2 10 2" xfId="12828" xr:uid="{00000000-0005-0000-0000-0000762E0000}"/>
    <cellStyle name="Įprastas 8 2 2 10 3" xfId="21537" xr:uid="{00000000-0005-0000-0000-0000772E0000}"/>
    <cellStyle name="Įprastas 8 2 2 11" xfId="2540" xr:uid="{00000000-0005-0000-0000-0000782E0000}"/>
    <cellStyle name="Įprastas 8 2 2 11 2" xfId="12829" xr:uid="{00000000-0005-0000-0000-0000792E0000}"/>
    <cellStyle name="Įprastas 8 2 2 11 3" xfId="21538" xr:uid="{00000000-0005-0000-0000-00007A2E0000}"/>
    <cellStyle name="Įprastas 8 2 2 12" xfId="2543" xr:uid="{00000000-0005-0000-0000-00007B2E0000}"/>
    <cellStyle name="Įprastas 8 2 2 12 2" xfId="12830" xr:uid="{00000000-0005-0000-0000-00007C2E0000}"/>
    <cellStyle name="Įprastas 8 2 2 12 3" xfId="21539" xr:uid="{00000000-0005-0000-0000-00007D2E0000}"/>
    <cellStyle name="Įprastas 8 2 2 13" xfId="2546" xr:uid="{00000000-0005-0000-0000-00007E2E0000}"/>
    <cellStyle name="Įprastas 8 2 2 13 2" xfId="12831" xr:uid="{00000000-0005-0000-0000-00007F2E0000}"/>
    <cellStyle name="Įprastas 8 2 2 13 3" xfId="21540" xr:uid="{00000000-0005-0000-0000-0000802E0000}"/>
    <cellStyle name="Įprastas 8 2 2 14" xfId="3849" xr:uid="{00000000-0005-0000-0000-0000812E0000}"/>
    <cellStyle name="Įprastas 8 2 2 14 2" xfId="12832" xr:uid="{00000000-0005-0000-0000-0000822E0000}"/>
    <cellStyle name="Įprastas 8 2 2 14 3" xfId="21541" xr:uid="{00000000-0005-0000-0000-0000832E0000}"/>
    <cellStyle name="Įprastas 8 2 2 15" xfId="3852" xr:uid="{00000000-0005-0000-0000-0000842E0000}"/>
    <cellStyle name="Įprastas 8 2 2 15 2" xfId="12833" xr:uid="{00000000-0005-0000-0000-0000852E0000}"/>
    <cellStyle name="Įprastas 8 2 2 15 3" xfId="21542" xr:uid="{00000000-0005-0000-0000-0000862E0000}"/>
    <cellStyle name="Įprastas 8 2 2 16" xfId="3854" xr:uid="{00000000-0005-0000-0000-0000872E0000}"/>
    <cellStyle name="Įprastas 8 2 2 16 2" xfId="12834" xr:uid="{00000000-0005-0000-0000-0000882E0000}"/>
    <cellStyle name="Įprastas 8 2 2 16 3" xfId="21543" xr:uid="{00000000-0005-0000-0000-0000892E0000}"/>
    <cellStyle name="Įprastas 8 2 2 17" xfId="1958" xr:uid="{00000000-0005-0000-0000-00008A2E0000}"/>
    <cellStyle name="Įprastas 8 2 2 17 2" xfId="12835" xr:uid="{00000000-0005-0000-0000-00008B2E0000}"/>
    <cellStyle name="Įprastas 8 2 2 17 3" xfId="21544" xr:uid="{00000000-0005-0000-0000-00008C2E0000}"/>
    <cellStyle name="Įprastas 8 2 2 18" xfId="1962" xr:uid="{00000000-0005-0000-0000-00008D2E0000}"/>
    <cellStyle name="Įprastas 8 2 2 18 2" xfId="12836" xr:uid="{00000000-0005-0000-0000-00008E2E0000}"/>
    <cellStyle name="Įprastas 8 2 2 18 3" xfId="21545" xr:uid="{00000000-0005-0000-0000-00008F2E0000}"/>
    <cellStyle name="Įprastas 8 2 2 19" xfId="1966" xr:uid="{00000000-0005-0000-0000-0000902E0000}"/>
    <cellStyle name="Įprastas 8 2 2 19 2" xfId="12837" xr:uid="{00000000-0005-0000-0000-0000912E0000}"/>
    <cellStyle name="Įprastas 8 2 2 19 3" xfId="21546" xr:uid="{00000000-0005-0000-0000-0000922E0000}"/>
    <cellStyle name="Įprastas 8 2 2 2" xfId="3856" xr:uid="{00000000-0005-0000-0000-0000932E0000}"/>
    <cellStyle name="Įprastas 8 2 2 2 10" xfId="3859" xr:uid="{00000000-0005-0000-0000-0000942E0000}"/>
    <cellStyle name="Įprastas 8 2 2 2 10 2" xfId="12838" xr:uid="{00000000-0005-0000-0000-0000952E0000}"/>
    <cellStyle name="Įprastas 8 2 2 2 10 3" xfId="21547" xr:uid="{00000000-0005-0000-0000-0000962E0000}"/>
    <cellStyle name="Įprastas 8 2 2 2 11" xfId="3861" xr:uid="{00000000-0005-0000-0000-0000972E0000}"/>
    <cellStyle name="Įprastas 8 2 2 2 11 2" xfId="12839" xr:uid="{00000000-0005-0000-0000-0000982E0000}"/>
    <cellStyle name="Įprastas 8 2 2 2 11 3" xfId="21548" xr:uid="{00000000-0005-0000-0000-0000992E0000}"/>
    <cellStyle name="Įprastas 8 2 2 2 12" xfId="3863" xr:uid="{00000000-0005-0000-0000-00009A2E0000}"/>
    <cellStyle name="Įprastas 8 2 2 2 12 2" xfId="12840" xr:uid="{00000000-0005-0000-0000-00009B2E0000}"/>
    <cellStyle name="Įprastas 8 2 2 2 12 3" xfId="21549" xr:uid="{00000000-0005-0000-0000-00009C2E0000}"/>
    <cellStyle name="Įprastas 8 2 2 2 13" xfId="3865" xr:uid="{00000000-0005-0000-0000-00009D2E0000}"/>
    <cellStyle name="Įprastas 8 2 2 2 13 2" xfId="12841" xr:uid="{00000000-0005-0000-0000-00009E2E0000}"/>
    <cellStyle name="Įprastas 8 2 2 2 13 3" xfId="21550" xr:uid="{00000000-0005-0000-0000-00009F2E0000}"/>
    <cellStyle name="Įprastas 8 2 2 2 14" xfId="2762" xr:uid="{00000000-0005-0000-0000-0000A02E0000}"/>
    <cellStyle name="Įprastas 8 2 2 2 14 2" xfId="12842" xr:uid="{00000000-0005-0000-0000-0000A12E0000}"/>
    <cellStyle name="Įprastas 8 2 2 2 14 3" xfId="21551" xr:uid="{00000000-0005-0000-0000-0000A22E0000}"/>
    <cellStyle name="Įprastas 8 2 2 2 15" xfId="2806" xr:uid="{00000000-0005-0000-0000-0000A32E0000}"/>
    <cellStyle name="Įprastas 8 2 2 2 15 2" xfId="12843" xr:uid="{00000000-0005-0000-0000-0000A42E0000}"/>
    <cellStyle name="Įprastas 8 2 2 2 15 3" xfId="21552" xr:uid="{00000000-0005-0000-0000-0000A52E0000}"/>
    <cellStyle name="Įprastas 8 2 2 2 16" xfId="2812" xr:uid="{00000000-0005-0000-0000-0000A62E0000}"/>
    <cellStyle name="Įprastas 8 2 2 2 16 2" xfId="12844" xr:uid="{00000000-0005-0000-0000-0000A72E0000}"/>
    <cellStyle name="Įprastas 8 2 2 2 16 3" xfId="21553" xr:uid="{00000000-0005-0000-0000-0000A82E0000}"/>
    <cellStyle name="Įprastas 8 2 2 2 17" xfId="2818" xr:uid="{00000000-0005-0000-0000-0000A92E0000}"/>
    <cellStyle name="Įprastas 8 2 2 2 17 2" xfId="12845" xr:uid="{00000000-0005-0000-0000-0000AA2E0000}"/>
    <cellStyle name="Įprastas 8 2 2 2 17 3" xfId="21554" xr:uid="{00000000-0005-0000-0000-0000AB2E0000}"/>
    <cellStyle name="Įprastas 8 2 2 2 18" xfId="8773" xr:uid="{00000000-0005-0000-0000-0000AC2E0000}"/>
    <cellStyle name="Įprastas 8 2 2 2 19" xfId="17216" xr:uid="{00000000-0005-0000-0000-0000AD2E0000}"/>
    <cellStyle name="Įprastas 8 2 2 2 2" xfId="3867" xr:uid="{00000000-0005-0000-0000-0000AE2E0000}"/>
    <cellStyle name="Įprastas 8 2 2 2 2 10" xfId="4630" xr:uid="{00000000-0005-0000-0000-0000AF2E0000}"/>
    <cellStyle name="Įprastas 8 2 2 2 2 10 2" xfId="12846" xr:uid="{00000000-0005-0000-0000-0000B02E0000}"/>
    <cellStyle name="Įprastas 8 2 2 2 2 10 3" xfId="21555" xr:uid="{00000000-0005-0000-0000-0000B12E0000}"/>
    <cellStyle name="Įprastas 8 2 2 2 2 11" xfId="4631" xr:uid="{00000000-0005-0000-0000-0000B22E0000}"/>
    <cellStyle name="Įprastas 8 2 2 2 2 11 2" xfId="12847" xr:uid="{00000000-0005-0000-0000-0000B32E0000}"/>
    <cellStyle name="Įprastas 8 2 2 2 2 11 3" xfId="21556" xr:uid="{00000000-0005-0000-0000-0000B42E0000}"/>
    <cellStyle name="Įprastas 8 2 2 2 2 12" xfId="4632" xr:uid="{00000000-0005-0000-0000-0000B52E0000}"/>
    <cellStyle name="Įprastas 8 2 2 2 2 12 2" xfId="12848" xr:uid="{00000000-0005-0000-0000-0000B62E0000}"/>
    <cellStyle name="Įprastas 8 2 2 2 2 12 3" xfId="21557" xr:uid="{00000000-0005-0000-0000-0000B72E0000}"/>
    <cellStyle name="Įprastas 8 2 2 2 2 13" xfId="4633" xr:uid="{00000000-0005-0000-0000-0000B82E0000}"/>
    <cellStyle name="Įprastas 8 2 2 2 2 13 2" xfId="12849" xr:uid="{00000000-0005-0000-0000-0000B92E0000}"/>
    <cellStyle name="Įprastas 8 2 2 2 2 13 3" xfId="21558" xr:uid="{00000000-0005-0000-0000-0000BA2E0000}"/>
    <cellStyle name="Įprastas 8 2 2 2 2 14" xfId="4634" xr:uid="{00000000-0005-0000-0000-0000BB2E0000}"/>
    <cellStyle name="Įprastas 8 2 2 2 2 14 2" xfId="12850" xr:uid="{00000000-0005-0000-0000-0000BC2E0000}"/>
    <cellStyle name="Įprastas 8 2 2 2 2 14 3" xfId="21559" xr:uid="{00000000-0005-0000-0000-0000BD2E0000}"/>
    <cellStyle name="Įprastas 8 2 2 2 2 15" xfId="4635" xr:uid="{00000000-0005-0000-0000-0000BE2E0000}"/>
    <cellStyle name="Įprastas 8 2 2 2 2 15 2" xfId="12851" xr:uid="{00000000-0005-0000-0000-0000BF2E0000}"/>
    <cellStyle name="Įprastas 8 2 2 2 2 15 3" xfId="21560" xr:uid="{00000000-0005-0000-0000-0000C02E0000}"/>
    <cellStyle name="Įprastas 8 2 2 2 2 16" xfId="4636" xr:uid="{00000000-0005-0000-0000-0000C12E0000}"/>
    <cellStyle name="Įprastas 8 2 2 2 2 16 2" xfId="12852" xr:uid="{00000000-0005-0000-0000-0000C22E0000}"/>
    <cellStyle name="Įprastas 8 2 2 2 2 16 3" xfId="21561" xr:uid="{00000000-0005-0000-0000-0000C32E0000}"/>
    <cellStyle name="Įprastas 8 2 2 2 2 17" xfId="8980" xr:uid="{00000000-0005-0000-0000-0000C42E0000}"/>
    <cellStyle name="Įprastas 8 2 2 2 2 18" xfId="17418" xr:uid="{00000000-0005-0000-0000-0000C52E0000}"/>
    <cellStyle name="Įprastas 8 2 2 2 2 2" xfId="4637" xr:uid="{00000000-0005-0000-0000-0000C62E0000}"/>
    <cellStyle name="Įprastas 8 2 2 2 2 2 2" xfId="12853" xr:uid="{00000000-0005-0000-0000-0000C72E0000}"/>
    <cellStyle name="Įprastas 8 2 2 2 2 2 3" xfId="17941" xr:uid="{00000000-0005-0000-0000-0000C82E0000}"/>
    <cellStyle name="Įprastas 8 2 2 2 2 3" xfId="4638" xr:uid="{00000000-0005-0000-0000-0000C92E0000}"/>
    <cellStyle name="Įprastas 8 2 2 2 2 3 2" xfId="12854" xr:uid="{00000000-0005-0000-0000-0000CA2E0000}"/>
    <cellStyle name="Įprastas 8 2 2 2 2 3 3" xfId="21562" xr:uid="{00000000-0005-0000-0000-0000CB2E0000}"/>
    <cellStyle name="Įprastas 8 2 2 2 2 4" xfId="4639" xr:uid="{00000000-0005-0000-0000-0000CC2E0000}"/>
    <cellStyle name="Įprastas 8 2 2 2 2 4 2" xfId="12855" xr:uid="{00000000-0005-0000-0000-0000CD2E0000}"/>
    <cellStyle name="Įprastas 8 2 2 2 2 4 3" xfId="21563" xr:uid="{00000000-0005-0000-0000-0000CE2E0000}"/>
    <cellStyle name="Įprastas 8 2 2 2 2 5" xfId="4640" xr:uid="{00000000-0005-0000-0000-0000CF2E0000}"/>
    <cellStyle name="Įprastas 8 2 2 2 2 5 2" xfId="12856" xr:uid="{00000000-0005-0000-0000-0000D02E0000}"/>
    <cellStyle name="Įprastas 8 2 2 2 2 5 3" xfId="21564" xr:uid="{00000000-0005-0000-0000-0000D12E0000}"/>
    <cellStyle name="Įprastas 8 2 2 2 2 6" xfId="4641" xr:uid="{00000000-0005-0000-0000-0000D22E0000}"/>
    <cellStyle name="Įprastas 8 2 2 2 2 6 2" xfId="12857" xr:uid="{00000000-0005-0000-0000-0000D32E0000}"/>
    <cellStyle name="Įprastas 8 2 2 2 2 6 3" xfId="21565" xr:uid="{00000000-0005-0000-0000-0000D42E0000}"/>
    <cellStyle name="Įprastas 8 2 2 2 2 7" xfId="4572" xr:uid="{00000000-0005-0000-0000-0000D52E0000}"/>
    <cellStyle name="Įprastas 8 2 2 2 2 7 2" xfId="12858" xr:uid="{00000000-0005-0000-0000-0000D62E0000}"/>
    <cellStyle name="Įprastas 8 2 2 2 2 7 3" xfId="21566" xr:uid="{00000000-0005-0000-0000-0000D72E0000}"/>
    <cellStyle name="Įprastas 8 2 2 2 2 8" xfId="4575" xr:uid="{00000000-0005-0000-0000-0000D82E0000}"/>
    <cellStyle name="Įprastas 8 2 2 2 2 8 2" xfId="12859" xr:uid="{00000000-0005-0000-0000-0000D92E0000}"/>
    <cellStyle name="Įprastas 8 2 2 2 2 8 3" xfId="21567" xr:uid="{00000000-0005-0000-0000-0000DA2E0000}"/>
    <cellStyle name="Įprastas 8 2 2 2 2 9" xfId="4578" xr:uid="{00000000-0005-0000-0000-0000DB2E0000}"/>
    <cellStyle name="Įprastas 8 2 2 2 2 9 2" xfId="12860" xr:uid="{00000000-0005-0000-0000-0000DC2E0000}"/>
    <cellStyle name="Įprastas 8 2 2 2 2 9 3" xfId="21568" xr:uid="{00000000-0005-0000-0000-0000DD2E0000}"/>
    <cellStyle name="Įprastas 8 2 2 2 3" xfId="3871" xr:uid="{00000000-0005-0000-0000-0000DE2E0000}"/>
    <cellStyle name="Įprastas 8 2 2 2 3 2" xfId="12861" xr:uid="{00000000-0005-0000-0000-0000DF2E0000}"/>
    <cellStyle name="Įprastas 8 2 2 2 3 3" xfId="17747" xr:uid="{00000000-0005-0000-0000-0000E02E0000}"/>
    <cellStyle name="Įprastas 8 2 2 2 4" xfId="4642" xr:uid="{00000000-0005-0000-0000-0000E12E0000}"/>
    <cellStyle name="Įprastas 8 2 2 2 4 2" xfId="12862" xr:uid="{00000000-0005-0000-0000-0000E22E0000}"/>
    <cellStyle name="Įprastas 8 2 2 2 4 3" xfId="21569" xr:uid="{00000000-0005-0000-0000-0000E32E0000}"/>
    <cellStyle name="Įprastas 8 2 2 2 5" xfId="4643" xr:uid="{00000000-0005-0000-0000-0000E42E0000}"/>
    <cellStyle name="Įprastas 8 2 2 2 5 2" xfId="12863" xr:uid="{00000000-0005-0000-0000-0000E52E0000}"/>
    <cellStyle name="Įprastas 8 2 2 2 5 3" xfId="21570" xr:uid="{00000000-0005-0000-0000-0000E62E0000}"/>
    <cellStyle name="Įprastas 8 2 2 2 6" xfId="4644" xr:uid="{00000000-0005-0000-0000-0000E72E0000}"/>
    <cellStyle name="Įprastas 8 2 2 2 6 2" xfId="12864" xr:uid="{00000000-0005-0000-0000-0000E82E0000}"/>
    <cellStyle name="Įprastas 8 2 2 2 6 3" xfId="21571" xr:uid="{00000000-0005-0000-0000-0000E92E0000}"/>
    <cellStyle name="Įprastas 8 2 2 2 7" xfId="4645" xr:uid="{00000000-0005-0000-0000-0000EA2E0000}"/>
    <cellStyle name="Įprastas 8 2 2 2 7 2" xfId="12865" xr:uid="{00000000-0005-0000-0000-0000EB2E0000}"/>
    <cellStyle name="Įprastas 8 2 2 2 7 3" xfId="21572" xr:uid="{00000000-0005-0000-0000-0000EC2E0000}"/>
    <cellStyle name="Įprastas 8 2 2 2 8" xfId="4646" xr:uid="{00000000-0005-0000-0000-0000ED2E0000}"/>
    <cellStyle name="Įprastas 8 2 2 2 8 2" xfId="12866" xr:uid="{00000000-0005-0000-0000-0000EE2E0000}"/>
    <cellStyle name="Įprastas 8 2 2 2 8 3" xfId="21573" xr:uid="{00000000-0005-0000-0000-0000EF2E0000}"/>
    <cellStyle name="Įprastas 8 2 2 2 9" xfId="4647" xr:uid="{00000000-0005-0000-0000-0000F02E0000}"/>
    <cellStyle name="Įprastas 8 2 2 2 9 2" xfId="12867" xr:uid="{00000000-0005-0000-0000-0000F12E0000}"/>
    <cellStyle name="Įprastas 8 2 2 2 9 3" xfId="21574" xr:uid="{00000000-0005-0000-0000-0000F22E0000}"/>
    <cellStyle name="Įprastas 8 2 2 20" xfId="3851" xr:uid="{00000000-0005-0000-0000-0000F32E0000}"/>
    <cellStyle name="Įprastas 8 2 2 21" xfId="8670" xr:uid="{00000000-0005-0000-0000-0000F42E0000}"/>
    <cellStyle name="Įprastas 8 2 2 22" xfId="17119" xr:uid="{00000000-0005-0000-0000-0000F52E0000}"/>
    <cellStyle name="Įprastas 8 2 2 3" xfId="4648" xr:uid="{00000000-0005-0000-0000-0000F62E0000}"/>
    <cellStyle name="Įprastas 8 2 2 3 10" xfId="2804" xr:uid="{00000000-0005-0000-0000-0000F72E0000}"/>
    <cellStyle name="Įprastas 8 2 2 3 10 2" xfId="12868" xr:uid="{00000000-0005-0000-0000-0000F82E0000}"/>
    <cellStyle name="Įprastas 8 2 2 3 10 3" xfId="21575" xr:uid="{00000000-0005-0000-0000-0000F92E0000}"/>
    <cellStyle name="Įprastas 8 2 2 3 11" xfId="4649" xr:uid="{00000000-0005-0000-0000-0000FA2E0000}"/>
    <cellStyle name="Įprastas 8 2 2 3 11 2" xfId="12869" xr:uid="{00000000-0005-0000-0000-0000FB2E0000}"/>
    <cellStyle name="Įprastas 8 2 2 3 11 3" xfId="21576" xr:uid="{00000000-0005-0000-0000-0000FC2E0000}"/>
    <cellStyle name="Įprastas 8 2 2 3 12" xfId="4650" xr:uid="{00000000-0005-0000-0000-0000FD2E0000}"/>
    <cellStyle name="Įprastas 8 2 2 3 12 2" xfId="12870" xr:uid="{00000000-0005-0000-0000-0000FE2E0000}"/>
    <cellStyle name="Įprastas 8 2 2 3 12 3" xfId="21577" xr:uid="{00000000-0005-0000-0000-0000FF2E0000}"/>
    <cellStyle name="Įprastas 8 2 2 3 13" xfId="4651" xr:uid="{00000000-0005-0000-0000-0000002F0000}"/>
    <cellStyle name="Įprastas 8 2 2 3 13 2" xfId="12871" xr:uid="{00000000-0005-0000-0000-0000012F0000}"/>
    <cellStyle name="Įprastas 8 2 2 3 13 3" xfId="21578" xr:uid="{00000000-0005-0000-0000-0000022F0000}"/>
    <cellStyle name="Įprastas 8 2 2 3 14" xfId="4652" xr:uid="{00000000-0005-0000-0000-0000032F0000}"/>
    <cellStyle name="Įprastas 8 2 2 3 14 2" xfId="12872" xr:uid="{00000000-0005-0000-0000-0000042F0000}"/>
    <cellStyle name="Įprastas 8 2 2 3 14 3" xfId="21579" xr:uid="{00000000-0005-0000-0000-0000052F0000}"/>
    <cellStyle name="Įprastas 8 2 2 3 15" xfId="4653" xr:uid="{00000000-0005-0000-0000-0000062F0000}"/>
    <cellStyle name="Įprastas 8 2 2 3 15 2" xfId="12873" xr:uid="{00000000-0005-0000-0000-0000072F0000}"/>
    <cellStyle name="Įprastas 8 2 2 3 15 3" xfId="21580" xr:uid="{00000000-0005-0000-0000-0000082F0000}"/>
    <cellStyle name="Įprastas 8 2 2 3 16" xfId="4654" xr:uid="{00000000-0005-0000-0000-0000092F0000}"/>
    <cellStyle name="Įprastas 8 2 2 3 16 2" xfId="12874" xr:uid="{00000000-0005-0000-0000-00000A2F0000}"/>
    <cellStyle name="Įprastas 8 2 2 3 16 3" xfId="21581" xr:uid="{00000000-0005-0000-0000-00000B2F0000}"/>
    <cellStyle name="Įprastas 8 2 2 3 17" xfId="8883" xr:uid="{00000000-0005-0000-0000-00000C2F0000}"/>
    <cellStyle name="Įprastas 8 2 2 3 18" xfId="17321" xr:uid="{00000000-0005-0000-0000-00000D2F0000}"/>
    <cellStyle name="Įprastas 8 2 2 3 2" xfId="4655" xr:uid="{00000000-0005-0000-0000-00000E2F0000}"/>
    <cellStyle name="Įprastas 8 2 2 3 2 2" xfId="12875" xr:uid="{00000000-0005-0000-0000-00000F2F0000}"/>
    <cellStyle name="Įprastas 8 2 2 3 2 3" xfId="17942" xr:uid="{00000000-0005-0000-0000-0000102F0000}"/>
    <cellStyle name="Įprastas 8 2 2 3 3" xfId="4656" xr:uid="{00000000-0005-0000-0000-0000112F0000}"/>
    <cellStyle name="Įprastas 8 2 2 3 3 2" xfId="12876" xr:uid="{00000000-0005-0000-0000-0000122F0000}"/>
    <cellStyle name="Įprastas 8 2 2 3 3 3" xfId="21582" xr:uid="{00000000-0005-0000-0000-0000132F0000}"/>
    <cellStyle name="Įprastas 8 2 2 3 4" xfId="4657" xr:uid="{00000000-0005-0000-0000-0000142F0000}"/>
    <cellStyle name="Įprastas 8 2 2 3 4 2" xfId="12877" xr:uid="{00000000-0005-0000-0000-0000152F0000}"/>
    <cellStyle name="Įprastas 8 2 2 3 4 3" xfId="21583" xr:uid="{00000000-0005-0000-0000-0000162F0000}"/>
    <cellStyle name="Įprastas 8 2 2 3 5" xfId="4658" xr:uid="{00000000-0005-0000-0000-0000172F0000}"/>
    <cellStyle name="Įprastas 8 2 2 3 5 2" xfId="12878" xr:uid="{00000000-0005-0000-0000-0000182F0000}"/>
    <cellStyle name="Įprastas 8 2 2 3 5 3" xfId="21584" xr:uid="{00000000-0005-0000-0000-0000192F0000}"/>
    <cellStyle name="Įprastas 8 2 2 3 6" xfId="4659" xr:uid="{00000000-0005-0000-0000-00001A2F0000}"/>
    <cellStyle name="Įprastas 8 2 2 3 6 2" xfId="12879" xr:uid="{00000000-0005-0000-0000-00001B2F0000}"/>
    <cellStyle name="Įprastas 8 2 2 3 6 3" xfId="21585" xr:uid="{00000000-0005-0000-0000-00001C2F0000}"/>
    <cellStyle name="Įprastas 8 2 2 3 7" xfId="4660" xr:uid="{00000000-0005-0000-0000-00001D2F0000}"/>
    <cellStyle name="Įprastas 8 2 2 3 7 2" xfId="12880" xr:uid="{00000000-0005-0000-0000-00001E2F0000}"/>
    <cellStyle name="Įprastas 8 2 2 3 7 3" xfId="21586" xr:uid="{00000000-0005-0000-0000-00001F2F0000}"/>
    <cellStyle name="Įprastas 8 2 2 3 8" xfId="4661" xr:uid="{00000000-0005-0000-0000-0000202F0000}"/>
    <cellStyle name="Įprastas 8 2 2 3 8 2" xfId="12881" xr:uid="{00000000-0005-0000-0000-0000212F0000}"/>
    <cellStyle name="Įprastas 8 2 2 3 8 3" xfId="21587" xr:uid="{00000000-0005-0000-0000-0000222F0000}"/>
    <cellStyle name="Įprastas 8 2 2 3 9" xfId="4662" xr:uid="{00000000-0005-0000-0000-0000232F0000}"/>
    <cellStyle name="Įprastas 8 2 2 3 9 2" xfId="12882" xr:uid="{00000000-0005-0000-0000-0000242F0000}"/>
    <cellStyle name="Įprastas 8 2 2 3 9 3" xfId="21588" xr:uid="{00000000-0005-0000-0000-0000252F0000}"/>
    <cellStyle name="Įprastas 8 2 2 4" xfId="4663" xr:uid="{00000000-0005-0000-0000-0000262F0000}"/>
    <cellStyle name="Įprastas 8 2 2 4 10" xfId="4664" xr:uid="{00000000-0005-0000-0000-0000272F0000}"/>
    <cellStyle name="Įprastas 8 2 2 4 10 2" xfId="12883" xr:uid="{00000000-0005-0000-0000-0000282F0000}"/>
    <cellStyle name="Įprastas 8 2 2 4 10 3" xfId="21589" xr:uid="{00000000-0005-0000-0000-0000292F0000}"/>
    <cellStyle name="Įprastas 8 2 2 4 11" xfId="4665" xr:uid="{00000000-0005-0000-0000-00002A2F0000}"/>
    <cellStyle name="Įprastas 8 2 2 4 11 2" xfId="12884" xr:uid="{00000000-0005-0000-0000-00002B2F0000}"/>
    <cellStyle name="Įprastas 8 2 2 4 11 3" xfId="21590" xr:uid="{00000000-0005-0000-0000-00002C2F0000}"/>
    <cellStyle name="Įprastas 8 2 2 4 12" xfId="4666" xr:uid="{00000000-0005-0000-0000-00002D2F0000}"/>
    <cellStyle name="Įprastas 8 2 2 4 12 2" xfId="12885" xr:uid="{00000000-0005-0000-0000-00002E2F0000}"/>
    <cellStyle name="Įprastas 8 2 2 4 12 3" xfId="21591" xr:uid="{00000000-0005-0000-0000-00002F2F0000}"/>
    <cellStyle name="Įprastas 8 2 2 4 13" xfId="4667" xr:uid="{00000000-0005-0000-0000-0000302F0000}"/>
    <cellStyle name="Įprastas 8 2 2 4 13 2" xfId="12886" xr:uid="{00000000-0005-0000-0000-0000312F0000}"/>
    <cellStyle name="Įprastas 8 2 2 4 13 3" xfId="21592" xr:uid="{00000000-0005-0000-0000-0000322F0000}"/>
    <cellStyle name="Įprastas 8 2 2 4 14" xfId="4668" xr:uid="{00000000-0005-0000-0000-0000332F0000}"/>
    <cellStyle name="Įprastas 8 2 2 4 14 2" xfId="12887" xr:uid="{00000000-0005-0000-0000-0000342F0000}"/>
    <cellStyle name="Įprastas 8 2 2 4 14 3" xfId="21593" xr:uid="{00000000-0005-0000-0000-0000352F0000}"/>
    <cellStyle name="Įprastas 8 2 2 4 15" xfId="4669" xr:uid="{00000000-0005-0000-0000-0000362F0000}"/>
    <cellStyle name="Įprastas 8 2 2 4 15 2" xfId="12888" xr:uid="{00000000-0005-0000-0000-0000372F0000}"/>
    <cellStyle name="Įprastas 8 2 2 4 15 3" xfId="21594" xr:uid="{00000000-0005-0000-0000-0000382F0000}"/>
    <cellStyle name="Įprastas 8 2 2 4 16" xfId="4670" xr:uid="{00000000-0005-0000-0000-0000392F0000}"/>
    <cellStyle name="Įprastas 8 2 2 4 16 2" xfId="12889" xr:uid="{00000000-0005-0000-0000-00003A2F0000}"/>
    <cellStyle name="Įprastas 8 2 2 4 16 3" xfId="21595" xr:uid="{00000000-0005-0000-0000-00003B2F0000}"/>
    <cellStyle name="Įprastas 8 2 2 4 17" xfId="9086" xr:uid="{00000000-0005-0000-0000-00003C2F0000}"/>
    <cellStyle name="Įprastas 8 2 2 4 18" xfId="17523" xr:uid="{00000000-0005-0000-0000-00003D2F0000}"/>
    <cellStyle name="Įprastas 8 2 2 4 2" xfId="4671" xr:uid="{00000000-0005-0000-0000-00003E2F0000}"/>
    <cellStyle name="Įprastas 8 2 2 4 2 2" xfId="12890" xr:uid="{00000000-0005-0000-0000-00003F2F0000}"/>
    <cellStyle name="Įprastas 8 2 2 4 2 3" xfId="17943" xr:uid="{00000000-0005-0000-0000-0000402F0000}"/>
    <cellStyle name="Įprastas 8 2 2 4 3" xfId="4673" xr:uid="{00000000-0005-0000-0000-0000412F0000}"/>
    <cellStyle name="Įprastas 8 2 2 4 3 2" xfId="12891" xr:uid="{00000000-0005-0000-0000-0000422F0000}"/>
    <cellStyle name="Įprastas 8 2 2 4 3 3" xfId="21596" xr:uid="{00000000-0005-0000-0000-0000432F0000}"/>
    <cellStyle name="Įprastas 8 2 2 4 4" xfId="4675" xr:uid="{00000000-0005-0000-0000-0000442F0000}"/>
    <cellStyle name="Įprastas 8 2 2 4 4 2" xfId="12892" xr:uid="{00000000-0005-0000-0000-0000452F0000}"/>
    <cellStyle name="Įprastas 8 2 2 4 4 3" xfId="21597" xr:uid="{00000000-0005-0000-0000-0000462F0000}"/>
    <cellStyle name="Įprastas 8 2 2 4 5" xfId="4677" xr:uid="{00000000-0005-0000-0000-0000472F0000}"/>
    <cellStyle name="Įprastas 8 2 2 4 5 2" xfId="12893" xr:uid="{00000000-0005-0000-0000-0000482F0000}"/>
    <cellStyle name="Įprastas 8 2 2 4 5 3" xfId="21598" xr:uid="{00000000-0005-0000-0000-0000492F0000}"/>
    <cellStyle name="Įprastas 8 2 2 4 6" xfId="4679" xr:uid="{00000000-0005-0000-0000-00004A2F0000}"/>
    <cellStyle name="Įprastas 8 2 2 4 6 2" xfId="12894" xr:uid="{00000000-0005-0000-0000-00004B2F0000}"/>
    <cellStyle name="Įprastas 8 2 2 4 6 3" xfId="21599" xr:uid="{00000000-0005-0000-0000-00004C2F0000}"/>
    <cellStyle name="Įprastas 8 2 2 4 7" xfId="4681" xr:uid="{00000000-0005-0000-0000-00004D2F0000}"/>
    <cellStyle name="Įprastas 8 2 2 4 7 2" xfId="12895" xr:uid="{00000000-0005-0000-0000-00004E2F0000}"/>
    <cellStyle name="Įprastas 8 2 2 4 7 3" xfId="21600" xr:uid="{00000000-0005-0000-0000-00004F2F0000}"/>
    <cellStyle name="Įprastas 8 2 2 4 8" xfId="4683" xr:uid="{00000000-0005-0000-0000-0000502F0000}"/>
    <cellStyle name="Įprastas 8 2 2 4 8 2" xfId="12896" xr:uid="{00000000-0005-0000-0000-0000512F0000}"/>
    <cellStyle name="Įprastas 8 2 2 4 8 3" xfId="21601" xr:uid="{00000000-0005-0000-0000-0000522F0000}"/>
    <cellStyle name="Įprastas 8 2 2 4 9" xfId="4685" xr:uid="{00000000-0005-0000-0000-0000532F0000}"/>
    <cellStyle name="Įprastas 8 2 2 4 9 2" xfId="12897" xr:uid="{00000000-0005-0000-0000-0000542F0000}"/>
    <cellStyle name="Įprastas 8 2 2 4 9 3" xfId="21602" xr:uid="{00000000-0005-0000-0000-0000552F0000}"/>
    <cellStyle name="Įprastas 8 2 2 5" xfId="4686" xr:uid="{00000000-0005-0000-0000-0000562F0000}"/>
    <cellStyle name="Įprastas 8 2 2 5 2" xfId="12898" xr:uid="{00000000-0005-0000-0000-0000572F0000}"/>
    <cellStyle name="Įprastas 8 2 2 5 3" xfId="17650" xr:uid="{00000000-0005-0000-0000-0000582F0000}"/>
    <cellStyle name="Įprastas 8 2 2 6" xfId="4687" xr:uid="{00000000-0005-0000-0000-0000592F0000}"/>
    <cellStyle name="Įprastas 8 2 2 6 2" xfId="12899" xr:uid="{00000000-0005-0000-0000-00005A2F0000}"/>
    <cellStyle name="Įprastas 8 2 2 6 3" xfId="21603" xr:uid="{00000000-0005-0000-0000-00005B2F0000}"/>
    <cellStyle name="Įprastas 8 2 2 7" xfId="4688" xr:uid="{00000000-0005-0000-0000-00005C2F0000}"/>
    <cellStyle name="Įprastas 8 2 2 7 2" xfId="12900" xr:uid="{00000000-0005-0000-0000-00005D2F0000}"/>
    <cellStyle name="Įprastas 8 2 2 7 3" xfId="21604" xr:uid="{00000000-0005-0000-0000-00005E2F0000}"/>
    <cellStyle name="Įprastas 8 2 2 8" xfId="4689" xr:uid="{00000000-0005-0000-0000-00005F2F0000}"/>
    <cellStyle name="Įprastas 8 2 2 8 2" xfId="12901" xr:uid="{00000000-0005-0000-0000-0000602F0000}"/>
    <cellStyle name="Įprastas 8 2 2 8 3" xfId="21605" xr:uid="{00000000-0005-0000-0000-0000612F0000}"/>
    <cellStyle name="Įprastas 8 2 2 9" xfId="4690" xr:uid="{00000000-0005-0000-0000-0000622F0000}"/>
    <cellStyle name="Įprastas 8 2 2 9 2" xfId="12902" xr:uid="{00000000-0005-0000-0000-0000632F0000}"/>
    <cellStyle name="Įprastas 8 2 2 9 3" xfId="21606" xr:uid="{00000000-0005-0000-0000-0000642F0000}"/>
    <cellStyle name="Įprastas 8 2 20" xfId="3836" xr:uid="{00000000-0005-0000-0000-0000652F0000}"/>
    <cellStyle name="Įprastas 8 2 20 2" xfId="12903" xr:uid="{00000000-0005-0000-0000-0000662F0000}"/>
    <cellStyle name="Įprastas 8 2 20 3" xfId="21607" xr:uid="{00000000-0005-0000-0000-0000672F0000}"/>
    <cellStyle name="Įprastas 8 2 21" xfId="3840" xr:uid="{00000000-0005-0000-0000-0000682F0000}"/>
    <cellStyle name="Įprastas 8 2 22" xfId="8625" xr:uid="{00000000-0005-0000-0000-0000692F0000}"/>
    <cellStyle name="Įprastas 8 2 23" xfId="17076" xr:uid="{00000000-0005-0000-0000-00006A2F0000}"/>
    <cellStyle name="Įprastas 8 2 3" xfId="4691" xr:uid="{00000000-0005-0000-0000-00006B2F0000}"/>
    <cellStyle name="Įprastas 8 2 3 10" xfId="4692" xr:uid="{00000000-0005-0000-0000-00006C2F0000}"/>
    <cellStyle name="Įprastas 8 2 3 10 2" xfId="12904" xr:uid="{00000000-0005-0000-0000-00006D2F0000}"/>
    <cellStyle name="Įprastas 8 2 3 10 3" xfId="21608" xr:uid="{00000000-0005-0000-0000-00006E2F0000}"/>
    <cellStyle name="Įprastas 8 2 3 11" xfId="4693" xr:uid="{00000000-0005-0000-0000-00006F2F0000}"/>
    <cellStyle name="Įprastas 8 2 3 11 2" xfId="12905" xr:uid="{00000000-0005-0000-0000-0000702F0000}"/>
    <cellStyle name="Įprastas 8 2 3 11 3" xfId="21609" xr:uid="{00000000-0005-0000-0000-0000712F0000}"/>
    <cellStyle name="Įprastas 8 2 3 12" xfId="4694" xr:uid="{00000000-0005-0000-0000-0000722F0000}"/>
    <cellStyle name="Įprastas 8 2 3 12 2" xfId="12906" xr:uid="{00000000-0005-0000-0000-0000732F0000}"/>
    <cellStyle name="Įprastas 8 2 3 12 3" xfId="21610" xr:uid="{00000000-0005-0000-0000-0000742F0000}"/>
    <cellStyle name="Įprastas 8 2 3 13" xfId="4695" xr:uid="{00000000-0005-0000-0000-0000752F0000}"/>
    <cellStyle name="Įprastas 8 2 3 13 2" xfId="12907" xr:uid="{00000000-0005-0000-0000-0000762F0000}"/>
    <cellStyle name="Įprastas 8 2 3 13 3" xfId="21611" xr:uid="{00000000-0005-0000-0000-0000772F0000}"/>
    <cellStyle name="Įprastas 8 2 3 14" xfId="4696" xr:uid="{00000000-0005-0000-0000-0000782F0000}"/>
    <cellStyle name="Įprastas 8 2 3 14 2" xfId="12908" xr:uid="{00000000-0005-0000-0000-0000792F0000}"/>
    <cellStyle name="Įprastas 8 2 3 14 3" xfId="21612" xr:uid="{00000000-0005-0000-0000-00007A2F0000}"/>
    <cellStyle name="Įprastas 8 2 3 15" xfId="4697" xr:uid="{00000000-0005-0000-0000-00007B2F0000}"/>
    <cellStyle name="Įprastas 8 2 3 15 2" xfId="12909" xr:uid="{00000000-0005-0000-0000-00007C2F0000}"/>
    <cellStyle name="Įprastas 8 2 3 15 3" xfId="21613" xr:uid="{00000000-0005-0000-0000-00007D2F0000}"/>
    <cellStyle name="Įprastas 8 2 3 16" xfId="4698" xr:uid="{00000000-0005-0000-0000-00007E2F0000}"/>
    <cellStyle name="Įprastas 8 2 3 16 2" xfId="12910" xr:uid="{00000000-0005-0000-0000-00007F2F0000}"/>
    <cellStyle name="Įprastas 8 2 3 16 3" xfId="21614" xr:uid="{00000000-0005-0000-0000-0000802F0000}"/>
    <cellStyle name="Įprastas 8 2 3 17" xfId="4699" xr:uid="{00000000-0005-0000-0000-0000812F0000}"/>
    <cellStyle name="Įprastas 8 2 3 17 2" xfId="12911" xr:uid="{00000000-0005-0000-0000-0000822F0000}"/>
    <cellStyle name="Įprastas 8 2 3 17 3" xfId="21615" xr:uid="{00000000-0005-0000-0000-0000832F0000}"/>
    <cellStyle name="Įprastas 8 2 3 18" xfId="8730" xr:uid="{00000000-0005-0000-0000-0000842F0000}"/>
    <cellStyle name="Įprastas 8 2 3 19" xfId="17173" xr:uid="{00000000-0005-0000-0000-0000852F0000}"/>
    <cellStyle name="Įprastas 8 2 3 2" xfId="4700" xr:uid="{00000000-0005-0000-0000-0000862F0000}"/>
    <cellStyle name="Įprastas 8 2 3 2 10" xfId="4701" xr:uid="{00000000-0005-0000-0000-0000872F0000}"/>
    <cellStyle name="Įprastas 8 2 3 2 10 2" xfId="12912" xr:uid="{00000000-0005-0000-0000-0000882F0000}"/>
    <cellStyle name="Įprastas 8 2 3 2 10 3" xfId="21616" xr:uid="{00000000-0005-0000-0000-0000892F0000}"/>
    <cellStyle name="Įprastas 8 2 3 2 11" xfId="4702" xr:uid="{00000000-0005-0000-0000-00008A2F0000}"/>
    <cellStyle name="Įprastas 8 2 3 2 11 2" xfId="12913" xr:uid="{00000000-0005-0000-0000-00008B2F0000}"/>
    <cellStyle name="Įprastas 8 2 3 2 11 3" xfId="21617" xr:uid="{00000000-0005-0000-0000-00008C2F0000}"/>
    <cellStyle name="Įprastas 8 2 3 2 12" xfId="4703" xr:uid="{00000000-0005-0000-0000-00008D2F0000}"/>
    <cellStyle name="Įprastas 8 2 3 2 12 2" xfId="12914" xr:uid="{00000000-0005-0000-0000-00008E2F0000}"/>
    <cellStyle name="Įprastas 8 2 3 2 12 3" xfId="21618" xr:uid="{00000000-0005-0000-0000-00008F2F0000}"/>
    <cellStyle name="Įprastas 8 2 3 2 13" xfId="4704" xr:uid="{00000000-0005-0000-0000-0000902F0000}"/>
    <cellStyle name="Įprastas 8 2 3 2 13 2" xfId="12915" xr:uid="{00000000-0005-0000-0000-0000912F0000}"/>
    <cellStyle name="Įprastas 8 2 3 2 13 3" xfId="21619" xr:uid="{00000000-0005-0000-0000-0000922F0000}"/>
    <cellStyle name="Įprastas 8 2 3 2 14" xfId="4705" xr:uid="{00000000-0005-0000-0000-0000932F0000}"/>
    <cellStyle name="Įprastas 8 2 3 2 14 2" xfId="12916" xr:uid="{00000000-0005-0000-0000-0000942F0000}"/>
    <cellStyle name="Įprastas 8 2 3 2 14 3" xfId="21620" xr:uid="{00000000-0005-0000-0000-0000952F0000}"/>
    <cellStyle name="Įprastas 8 2 3 2 15" xfId="4706" xr:uid="{00000000-0005-0000-0000-0000962F0000}"/>
    <cellStyle name="Įprastas 8 2 3 2 15 2" xfId="12917" xr:uid="{00000000-0005-0000-0000-0000972F0000}"/>
    <cellStyle name="Įprastas 8 2 3 2 15 3" xfId="21621" xr:uid="{00000000-0005-0000-0000-0000982F0000}"/>
    <cellStyle name="Įprastas 8 2 3 2 16" xfId="4707" xr:uid="{00000000-0005-0000-0000-0000992F0000}"/>
    <cellStyle name="Įprastas 8 2 3 2 16 2" xfId="12918" xr:uid="{00000000-0005-0000-0000-00009A2F0000}"/>
    <cellStyle name="Įprastas 8 2 3 2 16 3" xfId="21622" xr:uid="{00000000-0005-0000-0000-00009B2F0000}"/>
    <cellStyle name="Įprastas 8 2 3 2 17" xfId="8937" xr:uid="{00000000-0005-0000-0000-00009C2F0000}"/>
    <cellStyle name="Įprastas 8 2 3 2 18" xfId="17375" xr:uid="{00000000-0005-0000-0000-00009D2F0000}"/>
    <cellStyle name="Įprastas 8 2 3 2 2" xfId="4708" xr:uid="{00000000-0005-0000-0000-00009E2F0000}"/>
    <cellStyle name="Įprastas 8 2 3 2 2 2" xfId="12919" xr:uid="{00000000-0005-0000-0000-00009F2F0000}"/>
    <cellStyle name="Įprastas 8 2 3 2 2 3" xfId="17944" xr:uid="{00000000-0005-0000-0000-0000A02F0000}"/>
    <cellStyle name="Įprastas 8 2 3 2 3" xfId="4709" xr:uid="{00000000-0005-0000-0000-0000A12F0000}"/>
    <cellStyle name="Įprastas 8 2 3 2 3 2" xfId="12920" xr:uid="{00000000-0005-0000-0000-0000A22F0000}"/>
    <cellStyle name="Įprastas 8 2 3 2 3 3" xfId="21623" xr:uid="{00000000-0005-0000-0000-0000A32F0000}"/>
    <cellStyle name="Įprastas 8 2 3 2 4" xfId="4710" xr:uid="{00000000-0005-0000-0000-0000A42F0000}"/>
    <cellStyle name="Įprastas 8 2 3 2 4 2" xfId="12921" xr:uid="{00000000-0005-0000-0000-0000A52F0000}"/>
    <cellStyle name="Įprastas 8 2 3 2 4 3" xfId="21624" xr:uid="{00000000-0005-0000-0000-0000A62F0000}"/>
    <cellStyle name="Įprastas 8 2 3 2 5" xfId="4711" xr:uid="{00000000-0005-0000-0000-0000A72F0000}"/>
    <cellStyle name="Įprastas 8 2 3 2 5 2" xfId="12922" xr:uid="{00000000-0005-0000-0000-0000A82F0000}"/>
    <cellStyle name="Įprastas 8 2 3 2 5 3" xfId="21625" xr:uid="{00000000-0005-0000-0000-0000A92F0000}"/>
    <cellStyle name="Įprastas 8 2 3 2 6" xfId="4712" xr:uid="{00000000-0005-0000-0000-0000AA2F0000}"/>
    <cellStyle name="Įprastas 8 2 3 2 6 2" xfId="12923" xr:uid="{00000000-0005-0000-0000-0000AB2F0000}"/>
    <cellStyle name="Įprastas 8 2 3 2 6 3" xfId="21626" xr:uid="{00000000-0005-0000-0000-0000AC2F0000}"/>
    <cellStyle name="Įprastas 8 2 3 2 7" xfId="4713" xr:uid="{00000000-0005-0000-0000-0000AD2F0000}"/>
    <cellStyle name="Įprastas 8 2 3 2 7 2" xfId="12924" xr:uid="{00000000-0005-0000-0000-0000AE2F0000}"/>
    <cellStyle name="Įprastas 8 2 3 2 7 3" xfId="21627" xr:uid="{00000000-0005-0000-0000-0000AF2F0000}"/>
    <cellStyle name="Įprastas 8 2 3 2 8" xfId="4714" xr:uid="{00000000-0005-0000-0000-0000B02F0000}"/>
    <cellStyle name="Įprastas 8 2 3 2 8 2" xfId="12925" xr:uid="{00000000-0005-0000-0000-0000B12F0000}"/>
    <cellStyle name="Įprastas 8 2 3 2 8 3" xfId="21628" xr:uid="{00000000-0005-0000-0000-0000B22F0000}"/>
    <cellStyle name="Įprastas 8 2 3 2 9" xfId="4715" xr:uid="{00000000-0005-0000-0000-0000B32F0000}"/>
    <cellStyle name="Įprastas 8 2 3 2 9 2" xfId="12926" xr:uid="{00000000-0005-0000-0000-0000B42F0000}"/>
    <cellStyle name="Įprastas 8 2 3 2 9 3" xfId="21629" xr:uid="{00000000-0005-0000-0000-0000B52F0000}"/>
    <cellStyle name="Įprastas 8 2 3 3" xfId="4716" xr:uid="{00000000-0005-0000-0000-0000B62F0000}"/>
    <cellStyle name="Įprastas 8 2 3 3 2" xfId="12927" xr:uid="{00000000-0005-0000-0000-0000B72F0000}"/>
    <cellStyle name="Įprastas 8 2 3 3 3" xfId="17704" xr:uid="{00000000-0005-0000-0000-0000B82F0000}"/>
    <cellStyle name="Įprastas 8 2 3 4" xfId="4717" xr:uid="{00000000-0005-0000-0000-0000B92F0000}"/>
    <cellStyle name="Įprastas 8 2 3 4 2" xfId="12928" xr:uid="{00000000-0005-0000-0000-0000BA2F0000}"/>
    <cellStyle name="Įprastas 8 2 3 4 3" xfId="21630" xr:uid="{00000000-0005-0000-0000-0000BB2F0000}"/>
    <cellStyle name="Įprastas 8 2 3 5" xfId="4718" xr:uid="{00000000-0005-0000-0000-0000BC2F0000}"/>
    <cellStyle name="Įprastas 8 2 3 5 2" xfId="12929" xr:uid="{00000000-0005-0000-0000-0000BD2F0000}"/>
    <cellStyle name="Įprastas 8 2 3 5 3" xfId="21631" xr:uid="{00000000-0005-0000-0000-0000BE2F0000}"/>
    <cellStyle name="Įprastas 8 2 3 6" xfId="4719" xr:uid="{00000000-0005-0000-0000-0000BF2F0000}"/>
    <cellStyle name="Įprastas 8 2 3 6 2" xfId="12930" xr:uid="{00000000-0005-0000-0000-0000C02F0000}"/>
    <cellStyle name="Įprastas 8 2 3 6 3" xfId="21632" xr:uid="{00000000-0005-0000-0000-0000C12F0000}"/>
    <cellStyle name="Įprastas 8 2 3 7" xfId="4720" xr:uid="{00000000-0005-0000-0000-0000C22F0000}"/>
    <cellStyle name="Įprastas 8 2 3 7 2" xfId="12931" xr:uid="{00000000-0005-0000-0000-0000C32F0000}"/>
    <cellStyle name="Įprastas 8 2 3 7 3" xfId="21633" xr:uid="{00000000-0005-0000-0000-0000C42F0000}"/>
    <cellStyle name="Įprastas 8 2 3 8" xfId="4721" xr:uid="{00000000-0005-0000-0000-0000C52F0000}"/>
    <cellStyle name="Įprastas 8 2 3 8 2" xfId="12932" xr:uid="{00000000-0005-0000-0000-0000C62F0000}"/>
    <cellStyle name="Įprastas 8 2 3 8 3" xfId="21634" xr:uid="{00000000-0005-0000-0000-0000C72F0000}"/>
    <cellStyle name="Įprastas 8 2 3 9" xfId="4722" xr:uid="{00000000-0005-0000-0000-0000C82F0000}"/>
    <cellStyle name="Įprastas 8 2 3 9 2" xfId="12933" xr:uid="{00000000-0005-0000-0000-0000C92F0000}"/>
    <cellStyle name="Įprastas 8 2 3 9 3" xfId="21635" xr:uid="{00000000-0005-0000-0000-0000CA2F0000}"/>
    <cellStyle name="Įprastas 8 2 4" xfId="4723" xr:uid="{00000000-0005-0000-0000-0000CB2F0000}"/>
    <cellStyle name="Įprastas 8 2 4 10" xfId="4724" xr:uid="{00000000-0005-0000-0000-0000CC2F0000}"/>
    <cellStyle name="Įprastas 8 2 4 10 2" xfId="12934" xr:uid="{00000000-0005-0000-0000-0000CD2F0000}"/>
    <cellStyle name="Įprastas 8 2 4 10 3" xfId="21636" xr:uid="{00000000-0005-0000-0000-0000CE2F0000}"/>
    <cellStyle name="Įprastas 8 2 4 11" xfId="4725" xr:uid="{00000000-0005-0000-0000-0000CF2F0000}"/>
    <cellStyle name="Įprastas 8 2 4 11 2" xfId="12935" xr:uid="{00000000-0005-0000-0000-0000D02F0000}"/>
    <cellStyle name="Įprastas 8 2 4 11 3" xfId="21637" xr:uid="{00000000-0005-0000-0000-0000D12F0000}"/>
    <cellStyle name="Įprastas 8 2 4 12" xfId="4726" xr:uid="{00000000-0005-0000-0000-0000D22F0000}"/>
    <cellStyle name="Įprastas 8 2 4 12 2" xfId="12936" xr:uid="{00000000-0005-0000-0000-0000D32F0000}"/>
    <cellStyle name="Įprastas 8 2 4 12 3" xfId="21638" xr:uid="{00000000-0005-0000-0000-0000D42F0000}"/>
    <cellStyle name="Įprastas 8 2 4 13" xfId="4727" xr:uid="{00000000-0005-0000-0000-0000D52F0000}"/>
    <cellStyle name="Įprastas 8 2 4 13 2" xfId="12937" xr:uid="{00000000-0005-0000-0000-0000D62F0000}"/>
    <cellStyle name="Įprastas 8 2 4 13 3" xfId="21639" xr:uid="{00000000-0005-0000-0000-0000D72F0000}"/>
    <cellStyle name="Įprastas 8 2 4 14" xfId="4728" xr:uid="{00000000-0005-0000-0000-0000D82F0000}"/>
    <cellStyle name="Įprastas 8 2 4 14 2" xfId="12938" xr:uid="{00000000-0005-0000-0000-0000D92F0000}"/>
    <cellStyle name="Įprastas 8 2 4 14 3" xfId="21640" xr:uid="{00000000-0005-0000-0000-0000DA2F0000}"/>
    <cellStyle name="Įprastas 8 2 4 15" xfId="4729" xr:uid="{00000000-0005-0000-0000-0000DB2F0000}"/>
    <cellStyle name="Įprastas 8 2 4 15 2" xfId="12939" xr:uid="{00000000-0005-0000-0000-0000DC2F0000}"/>
    <cellStyle name="Įprastas 8 2 4 15 3" xfId="21641" xr:uid="{00000000-0005-0000-0000-0000DD2F0000}"/>
    <cellStyle name="Įprastas 8 2 4 16" xfId="4730" xr:uid="{00000000-0005-0000-0000-0000DE2F0000}"/>
    <cellStyle name="Įprastas 8 2 4 16 2" xfId="12940" xr:uid="{00000000-0005-0000-0000-0000DF2F0000}"/>
    <cellStyle name="Įprastas 8 2 4 16 3" xfId="21642" xr:uid="{00000000-0005-0000-0000-0000E02F0000}"/>
    <cellStyle name="Įprastas 8 2 4 17" xfId="8840" xr:uid="{00000000-0005-0000-0000-0000E12F0000}"/>
    <cellStyle name="Įprastas 8 2 4 18" xfId="17278" xr:uid="{00000000-0005-0000-0000-0000E22F0000}"/>
    <cellStyle name="Įprastas 8 2 4 2" xfId="1034" xr:uid="{00000000-0005-0000-0000-0000E32F0000}"/>
    <cellStyle name="Įprastas 8 2 4 2 2" xfId="12941" xr:uid="{00000000-0005-0000-0000-0000E42F0000}"/>
    <cellStyle name="Įprastas 8 2 4 2 3" xfId="17945" xr:uid="{00000000-0005-0000-0000-0000E52F0000}"/>
    <cellStyle name="Įprastas 8 2 4 3" xfId="1038" xr:uid="{00000000-0005-0000-0000-0000E62F0000}"/>
    <cellStyle name="Įprastas 8 2 4 3 2" xfId="12942" xr:uid="{00000000-0005-0000-0000-0000E72F0000}"/>
    <cellStyle name="Įprastas 8 2 4 3 3" xfId="21643" xr:uid="{00000000-0005-0000-0000-0000E82F0000}"/>
    <cellStyle name="Įprastas 8 2 4 4" xfId="1042" xr:uid="{00000000-0005-0000-0000-0000E92F0000}"/>
    <cellStyle name="Įprastas 8 2 4 4 2" xfId="12943" xr:uid="{00000000-0005-0000-0000-0000EA2F0000}"/>
    <cellStyle name="Įprastas 8 2 4 4 3" xfId="21644" xr:uid="{00000000-0005-0000-0000-0000EB2F0000}"/>
    <cellStyle name="Įprastas 8 2 4 5" xfId="1046" xr:uid="{00000000-0005-0000-0000-0000EC2F0000}"/>
    <cellStyle name="Įprastas 8 2 4 5 2" xfId="12944" xr:uid="{00000000-0005-0000-0000-0000ED2F0000}"/>
    <cellStyle name="Įprastas 8 2 4 5 3" xfId="21645" xr:uid="{00000000-0005-0000-0000-0000EE2F0000}"/>
    <cellStyle name="Įprastas 8 2 4 6" xfId="4731" xr:uid="{00000000-0005-0000-0000-0000EF2F0000}"/>
    <cellStyle name="Įprastas 8 2 4 6 2" xfId="12945" xr:uid="{00000000-0005-0000-0000-0000F02F0000}"/>
    <cellStyle name="Įprastas 8 2 4 6 3" xfId="21646" xr:uid="{00000000-0005-0000-0000-0000F12F0000}"/>
    <cellStyle name="Įprastas 8 2 4 7" xfId="4732" xr:uid="{00000000-0005-0000-0000-0000F22F0000}"/>
    <cellStyle name="Įprastas 8 2 4 7 2" xfId="12946" xr:uid="{00000000-0005-0000-0000-0000F32F0000}"/>
    <cellStyle name="Įprastas 8 2 4 7 3" xfId="21647" xr:uid="{00000000-0005-0000-0000-0000F42F0000}"/>
    <cellStyle name="Įprastas 8 2 4 8" xfId="4733" xr:uid="{00000000-0005-0000-0000-0000F52F0000}"/>
    <cellStyle name="Įprastas 8 2 4 8 2" xfId="12947" xr:uid="{00000000-0005-0000-0000-0000F62F0000}"/>
    <cellStyle name="Įprastas 8 2 4 8 3" xfId="21648" xr:uid="{00000000-0005-0000-0000-0000F72F0000}"/>
    <cellStyle name="Įprastas 8 2 4 9" xfId="4734" xr:uid="{00000000-0005-0000-0000-0000F82F0000}"/>
    <cellStyle name="Įprastas 8 2 4 9 2" xfId="12948" xr:uid="{00000000-0005-0000-0000-0000F92F0000}"/>
    <cellStyle name="Įprastas 8 2 4 9 3" xfId="21649" xr:uid="{00000000-0005-0000-0000-0000FA2F0000}"/>
    <cellStyle name="Įprastas 8 2 5" xfId="4735" xr:uid="{00000000-0005-0000-0000-0000FB2F0000}"/>
    <cellStyle name="Įprastas 8 2 5 10" xfId="4736" xr:uid="{00000000-0005-0000-0000-0000FC2F0000}"/>
    <cellStyle name="Įprastas 8 2 5 10 2" xfId="12949" xr:uid="{00000000-0005-0000-0000-0000FD2F0000}"/>
    <cellStyle name="Įprastas 8 2 5 10 3" xfId="21650" xr:uid="{00000000-0005-0000-0000-0000FE2F0000}"/>
    <cellStyle name="Įprastas 8 2 5 11" xfId="4737" xr:uid="{00000000-0005-0000-0000-0000FF2F0000}"/>
    <cellStyle name="Įprastas 8 2 5 11 2" xfId="12950" xr:uid="{00000000-0005-0000-0000-000000300000}"/>
    <cellStyle name="Įprastas 8 2 5 11 3" xfId="21651" xr:uid="{00000000-0005-0000-0000-000001300000}"/>
    <cellStyle name="Įprastas 8 2 5 12" xfId="4738" xr:uid="{00000000-0005-0000-0000-000002300000}"/>
    <cellStyle name="Įprastas 8 2 5 12 2" xfId="12951" xr:uid="{00000000-0005-0000-0000-000003300000}"/>
    <cellStyle name="Įprastas 8 2 5 12 3" xfId="21652" xr:uid="{00000000-0005-0000-0000-000004300000}"/>
    <cellStyle name="Įprastas 8 2 5 13" xfId="4739" xr:uid="{00000000-0005-0000-0000-000005300000}"/>
    <cellStyle name="Įprastas 8 2 5 13 2" xfId="12952" xr:uid="{00000000-0005-0000-0000-000006300000}"/>
    <cellStyle name="Įprastas 8 2 5 13 3" xfId="21653" xr:uid="{00000000-0005-0000-0000-000007300000}"/>
    <cellStyle name="Įprastas 8 2 5 14" xfId="4740" xr:uid="{00000000-0005-0000-0000-000008300000}"/>
    <cellStyle name="Įprastas 8 2 5 14 2" xfId="12953" xr:uid="{00000000-0005-0000-0000-000009300000}"/>
    <cellStyle name="Įprastas 8 2 5 14 3" xfId="21654" xr:uid="{00000000-0005-0000-0000-00000A300000}"/>
    <cellStyle name="Įprastas 8 2 5 15" xfId="4741" xr:uid="{00000000-0005-0000-0000-00000B300000}"/>
    <cellStyle name="Įprastas 8 2 5 15 2" xfId="12954" xr:uid="{00000000-0005-0000-0000-00000C300000}"/>
    <cellStyle name="Įprastas 8 2 5 15 3" xfId="21655" xr:uid="{00000000-0005-0000-0000-00000D300000}"/>
    <cellStyle name="Įprastas 8 2 5 16" xfId="4742" xr:uid="{00000000-0005-0000-0000-00000E300000}"/>
    <cellStyle name="Įprastas 8 2 5 16 2" xfId="12955" xr:uid="{00000000-0005-0000-0000-00000F300000}"/>
    <cellStyle name="Įprastas 8 2 5 16 3" xfId="21656" xr:uid="{00000000-0005-0000-0000-000010300000}"/>
    <cellStyle name="Įprastas 8 2 5 17" xfId="9043" xr:uid="{00000000-0005-0000-0000-000011300000}"/>
    <cellStyle name="Įprastas 8 2 5 18" xfId="17480" xr:uid="{00000000-0005-0000-0000-000012300000}"/>
    <cellStyle name="Įprastas 8 2 5 2" xfId="4743" xr:uid="{00000000-0005-0000-0000-000013300000}"/>
    <cellStyle name="Įprastas 8 2 5 2 2" xfId="12956" xr:uid="{00000000-0005-0000-0000-000014300000}"/>
    <cellStyle name="Įprastas 8 2 5 2 3" xfId="17946" xr:uid="{00000000-0005-0000-0000-000015300000}"/>
    <cellStyle name="Įprastas 8 2 5 3" xfId="4744" xr:uid="{00000000-0005-0000-0000-000016300000}"/>
    <cellStyle name="Įprastas 8 2 5 3 2" xfId="12957" xr:uid="{00000000-0005-0000-0000-000017300000}"/>
    <cellStyle name="Įprastas 8 2 5 3 3" xfId="21657" xr:uid="{00000000-0005-0000-0000-000018300000}"/>
    <cellStyle name="Įprastas 8 2 5 4" xfId="4745" xr:uid="{00000000-0005-0000-0000-000019300000}"/>
    <cellStyle name="Įprastas 8 2 5 4 2" xfId="12958" xr:uid="{00000000-0005-0000-0000-00001A300000}"/>
    <cellStyle name="Įprastas 8 2 5 4 3" xfId="21658" xr:uid="{00000000-0005-0000-0000-00001B300000}"/>
    <cellStyle name="Įprastas 8 2 5 5" xfId="4746" xr:uid="{00000000-0005-0000-0000-00001C300000}"/>
    <cellStyle name="Įprastas 8 2 5 5 2" xfId="12959" xr:uid="{00000000-0005-0000-0000-00001D300000}"/>
    <cellStyle name="Įprastas 8 2 5 5 3" xfId="21659" xr:uid="{00000000-0005-0000-0000-00001E300000}"/>
    <cellStyle name="Įprastas 8 2 5 6" xfId="4747" xr:uid="{00000000-0005-0000-0000-00001F300000}"/>
    <cellStyle name="Įprastas 8 2 5 6 2" xfId="12960" xr:uid="{00000000-0005-0000-0000-000020300000}"/>
    <cellStyle name="Įprastas 8 2 5 6 3" xfId="21660" xr:uid="{00000000-0005-0000-0000-000021300000}"/>
    <cellStyle name="Įprastas 8 2 5 7" xfId="4748" xr:uid="{00000000-0005-0000-0000-000022300000}"/>
    <cellStyle name="Įprastas 8 2 5 7 2" xfId="12961" xr:uid="{00000000-0005-0000-0000-000023300000}"/>
    <cellStyle name="Įprastas 8 2 5 7 3" xfId="21661" xr:uid="{00000000-0005-0000-0000-000024300000}"/>
    <cellStyle name="Įprastas 8 2 5 8" xfId="4749" xr:uid="{00000000-0005-0000-0000-000025300000}"/>
    <cellStyle name="Įprastas 8 2 5 8 2" xfId="12962" xr:uid="{00000000-0005-0000-0000-000026300000}"/>
    <cellStyle name="Įprastas 8 2 5 8 3" xfId="21662" xr:uid="{00000000-0005-0000-0000-000027300000}"/>
    <cellStyle name="Įprastas 8 2 5 9" xfId="4750" xr:uid="{00000000-0005-0000-0000-000028300000}"/>
    <cellStyle name="Įprastas 8 2 5 9 2" xfId="12963" xr:uid="{00000000-0005-0000-0000-000029300000}"/>
    <cellStyle name="Įprastas 8 2 5 9 3" xfId="21663" xr:uid="{00000000-0005-0000-0000-00002A300000}"/>
    <cellStyle name="Įprastas 8 2 6" xfId="4751" xr:uid="{00000000-0005-0000-0000-00002B300000}"/>
    <cellStyle name="Įprastas 8 2 6 2" xfId="12964" xr:uid="{00000000-0005-0000-0000-00002C300000}"/>
    <cellStyle name="Įprastas 8 2 6 3" xfId="17607" xr:uid="{00000000-0005-0000-0000-00002D300000}"/>
    <cellStyle name="Įprastas 8 2 7" xfId="4752" xr:uid="{00000000-0005-0000-0000-00002E300000}"/>
    <cellStyle name="Įprastas 8 2 7 2" xfId="12965" xr:uid="{00000000-0005-0000-0000-00002F300000}"/>
    <cellStyle name="Įprastas 8 2 7 3" xfId="21664" xr:uid="{00000000-0005-0000-0000-000030300000}"/>
    <cellStyle name="Įprastas 8 2 8" xfId="4753" xr:uid="{00000000-0005-0000-0000-000031300000}"/>
    <cellStyle name="Įprastas 8 2 8 2" xfId="12966" xr:uid="{00000000-0005-0000-0000-000032300000}"/>
    <cellStyle name="Įprastas 8 2 8 3" xfId="21665" xr:uid="{00000000-0005-0000-0000-000033300000}"/>
    <cellStyle name="Įprastas 8 2 9" xfId="4754" xr:uid="{00000000-0005-0000-0000-000034300000}"/>
    <cellStyle name="Įprastas 8 2 9 2" xfId="12967" xr:uid="{00000000-0005-0000-0000-000035300000}"/>
    <cellStyle name="Įprastas 8 2 9 3" xfId="21666" xr:uid="{00000000-0005-0000-0000-000036300000}"/>
    <cellStyle name="Įprastas 8 20" xfId="3804" xr:uid="{00000000-0005-0000-0000-000037300000}"/>
    <cellStyle name="Įprastas 8 20 2" xfId="12968" xr:uid="{00000000-0005-0000-0000-000038300000}"/>
    <cellStyle name="Įprastas 8 20 3" xfId="21667" xr:uid="{00000000-0005-0000-0000-000039300000}"/>
    <cellStyle name="Įprastas 8 21" xfId="3808" xr:uid="{00000000-0005-0000-0000-00003A300000}"/>
    <cellStyle name="Įprastas 8 21 2" xfId="12969" xr:uid="{00000000-0005-0000-0000-00003B300000}"/>
    <cellStyle name="Įprastas 8 21 3" xfId="21668" xr:uid="{00000000-0005-0000-0000-00003C300000}"/>
    <cellStyle name="Įprastas 8 22" xfId="3812" xr:uid="{00000000-0005-0000-0000-00003D300000}"/>
    <cellStyle name="Įprastas 8 23" xfId="8601" xr:uid="{00000000-0005-0000-0000-00003E300000}"/>
    <cellStyle name="Įprastas 8 24" xfId="17055" xr:uid="{00000000-0005-0000-0000-00003F300000}"/>
    <cellStyle name="Įprastas 8 3" xfId="4755" xr:uid="{00000000-0005-0000-0000-000040300000}"/>
    <cellStyle name="Įprastas 8 3 10" xfId="4756" xr:uid="{00000000-0005-0000-0000-000041300000}"/>
    <cellStyle name="Įprastas 8 3 10 2" xfId="12970" xr:uid="{00000000-0005-0000-0000-000042300000}"/>
    <cellStyle name="Įprastas 8 3 10 3" xfId="21669" xr:uid="{00000000-0005-0000-0000-000043300000}"/>
    <cellStyle name="Įprastas 8 3 11" xfId="4757" xr:uid="{00000000-0005-0000-0000-000044300000}"/>
    <cellStyle name="Įprastas 8 3 11 2" xfId="12971" xr:uid="{00000000-0005-0000-0000-000045300000}"/>
    <cellStyle name="Įprastas 8 3 11 3" xfId="21670" xr:uid="{00000000-0005-0000-0000-000046300000}"/>
    <cellStyle name="Įprastas 8 3 12" xfId="4758" xr:uid="{00000000-0005-0000-0000-000047300000}"/>
    <cellStyle name="Įprastas 8 3 12 2" xfId="12972" xr:uid="{00000000-0005-0000-0000-000048300000}"/>
    <cellStyle name="Įprastas 8 3 12 3" xfId="21671" xr:uid="{00000000-0005-0000-0000-000049300000}"/>
    <cellStyle name="Įprastas 8 3 13" xfId="4759" xr:uid="{00000000-0005-0000-0000-00004A300000}"/>
    <cellStyle name="Įprastas 8 3 13 2" xfId="12973" xr:uid="{00000000-0005-0000-0000-00004B300000}"/>
    <cellStyle name="Įprastas 8 3 13 3" xfId="21672" xr:uid="{00000000-0005-0000-0000-00004C300000}"/>
    <cellStyle name="Įprastas 8 3 14" xfId="4760" xr:uid="{00000000-0005-0000-0000-00004D300000}"/>
    <cellStyle name="Įprastas 8 3 14 2" xfId="12974" xr:uid="{00000000-0005-0000-0000-00004E300000}"/>
    <cellStyle name="Įprastas 8 3 14 3" xfId="21673" xr:uid="{00000000-0005-0000-0000-00004F300000}"/>
    <cellStyle name="Įprastas 8 3 15" xfId="4762" xr:uid="{00000000-0005-0000-0000-000050300000}"/>
    <cellStyle name="Įprastas 8 3 15 2" xfId="12975" xr:uid="{00000000-0005-0000-0000-000051300000}"/>
    <cellStyle name="Įprastas 8 3 15 3" xfId="21674" xr:uid="{00000000-0005-0000-0000-000052300000}"/>
    <cellStyle name="Įprastas 8 3 16" xfId="4763" xr:uid="{00000000-0005-0000-0000-000053300000}"/>
    <cellStyle name="Įprastas 8 3 16 2" xfId="12976" xr:uid="{00000000-0005-0000-0000-000054300000}"/>
    <cellStyle name="Įprastas 8 3 16 3" xfId="21675" xr:uid="{00000000-0005-0000-0000-000055300000}"/>
    <cellStyle name="Įprastas 8 3 17" xfId="4764" xr:uid="{00000000-0005-0000-0000-000056300000}"/>
    <cellStyle name="Įprastas 8 3 17 2" xfId="12977" xr:uid="{00000000-0005-0000-0000-000057300000}"/>
    <cellStyle name="Įprastas 8 3 17 3" xfId="21676" xr:uid="{00000000-0005-0000-0000-000058300000}"/>
    <cellStyle name="Įprastas 8 3 18" xfId="4765" xr:uid="{00000000-0005-0000-0000-000059300000}"/>
    <cellStyle name="Įprastas 8 3 18 2" xfId="12978" xr:uid="{00000000-0005-0000-0000-00005A300000}"/>
    <cellStyle name="Įprastas 8 3 18 3" xfId="21677" xr:uid="{00000000-0005-0000-0000-00005B300000}"/>
    <cellStyle name="Įprastas 8 3 19" xfId="4766" xr:uid="{00000000-0005-0000-0000-00005C300000}"/>
    <cellStyle name="Įprastas 8 3 19 2" xfId="12979" xr:uid="{00000000-0005-0000-0000-00005D300000}"/>
    <cellStyle name="Įprastas 8 3 19 3" xfId="21678" xr:uid="{00000000-0005-0000-0000-00005E300000}"/>
    <cellStyle name="Įprastas 8 3 2" xfId="4767" xr:uid="{00000000-0005-0000-0000-00005F300000}"/>
    <cellStyle name="Įprastas 8 3 2 10" xfId="4768" xr:uid="{00000000-0005-0000-0000-000060300000}"/>
    <cellStyle name="Įprastas 8 3 2 10 2" xfId="12980" xr:uid="{00000000-0005-0000-0000-000061300000}"/>
    <cellStyle name="Įprastas 8 3 2 10 3" xfId="21679" xr:uid="{00000000-0005-0000-0000-000062300000}"/>
    <cellStyle name="Įprastas 8 3 2 11" xfId="4769" xr:uid="{00000000-0005-0000-0000-000063300000}"/>
    <cellStyle name="Įprastas 8 3 2 11 2" xfId="12981" xr:uid="{00000000-0005-0000-0000-000064300000}"/>
    <cellStyle name="Įprastas 8 3 2 11 3" xfId="21680" xr:uid="{00000000-0005-0000-0000-000065300000}"/>
    <cellStyle name="Įprastas 8 3 2 12" xfId="4770" xr:uid="{00000000-0005-0000-0000-000066300000}"/>
    <cellStyle name="Įprastas 8 3 2 12 2" xfId="12982" xr:uid="{00000000-0005-0000-0000-000067300000}"/>
    <cellStyle name="Įprastas 8 3 2 12 3" xfId="21681" xr:uid="{00000000-0005-0000-0000-000068300000}"/>
    <cellStyle name="Įprastas 8 3 2 13" xfId="4771" xr:uid="{00000000-0005-0000-0000-000069300000}"/>
    <cellStyle name="Įprastas 8 3 2 13 2" xfId="12983" xr:uid="{00000000-0005-0000-0000-00006A300000}"/>
    <cellStyle name="Įprastas 8 3 2 13 3" xfId="21682" xr:uid="{00000000-0005-0000-0000-00006B300000}"/>
    <cellStyle name="Įprastas 8 3 2 14" xfId="4772" xr:uid="{00000000-0005-0000-0000-00006C300000}"/>
    <cellStyle name="Įprastas 8 3 2 14 2" xfId="12984" xr:uid="{00000000-0005-0000-0000-00006D300000}"/>
    <cellStyle name="Įprastas 8 3 2 14 3" xfId="21683" xr:uid="{00000000-0005-0000-0000-00006E300000}"/>
    <cellStyle name="Įprastas 8 3 2 15" xfId="4773" xr:uid="{00000000-0005-0000-0000-00006F300000}"/>
    <cellStyle name="Įprastas 8 3 2 15 2" xfId="12985" xr:uid="{00000000-0005-0000-0000-000070300000}"/>
    <cellStyle name="Įprastas 8 3 2 15 3" xfId="21684" xr:uid="{00000000-0005-0000-0000-000071300000}"/>
    <cellStyle name="Įprastas 8 3 2 16" xfId="4774" xr:uid="{00000000-0005-0000-0000-000072300000}"/>
    <cellStyle name="Įprastas 8 3 2 16 2" xfId="12986" xr:uid="{00000000-0005-0000-0000-000073300000}"/>
    <cellStyle name="Įprastas 8 3 2 16 3" xfId="21685" xr:uid="{00000000-0005-0000-0000-000074300000}"/>
    <cellStyle name="Įprastas 8 3 2 17" xfId="4775" xr:uid="{00000000-0005-0000-0000-000075300000}"/>
    <cellStyle name="Įprastas 8 3 2 17 2" xfId="12987" xr:uid="{00000000-0005-0000-0000-000076300000}"/>
    <cellStyle name="Įprastas 8 3 2 17 3" xfId="21686" xr:uid="{00000000-0005-0000-0000-000077300000}"/>
    <cellStyle name="Įprastas 8 3 2 18" xfId="8752" xr:uid="{00000000-0005-0000-0000-000078300000}"/>
    <cellStyle name="Įprastas 8 3 2 19" xfId="17195" xr:uid="{00000000-0005-0000-0000-000079300000}"/>
    <cellStyle name="Įprastas 8 3 2 2" xfId="4776" xr:uid="{00000000-0005-0000-0000-00007A300000}"/>
    <cellStyle name="Įprastas 8 3 2 2 10" xfId="4777" xr:uid="{00000000-0005-0000-0000-00007B300000}"/>
    <cellStyle name="Įprastas 8 3 2 2 10 2" xfId="12988" xr:uid="{00000000-0005-0000-0000-00007C300000}"/>
    <cellStyle name="Įprastas 8 3 2 2 10 3" xfId="21687" xr:uid="{00000000-0005-0000-0000-00007D300000}"/>
    <cellStyle name="Įprastas 8 3 2 2 11" xfId="4778" xr:uid="{00000000-0005-0000-0000-00007E300000}"/>
    <cellStyle name="Įprastas 8 3 2 2 11 2" xfId="12989" xr:uid="{00000000-0005-0000-0000-00007F300000}"/>
    <cellStyle name="Įprastas 8 3 2 2 11 3" xfId="21688" xr:uid="{00000000-0005-0000-0000-000080300000}"/>
    <cellStyle name="Įprastas 8 3 2 2 12" xfId="4779" xr:uid="{00000000-0005-0000-0000-000081300000}"/>
    <cellStyle name="Įprastas 8 3 2 2 12 2" xfId="12990" xr:uid="{00000000-0005-0000-0000-000082300000}"/>
    <cellStyle name="Įprastas 8 3 2 2 12 3" xfId="21689" xr:uid="{00000000-0005-0000-0000-000083300000}"/>
    <cellStyle name="Įprastas 8 3 2 2 13" xfId="4780" xr:uid="{00000000-0005-0000-0000-000084300000}"/>
    <cellStyle name="Įprastas 8 3 2 2 13 2" xfId="12991" xr:uid="{00000000-0005-0000-0000-000085300000}"/>
    <cellStyle name="Įprastas 8 3 2 2 13 3" xfId="21690" xr:uid="{00000000-0005-0000-0000-000086300000}"/>
    <cellStyle name="Įprastas 8 3 2 2 14" xfId="4781" xr:uid="{00000000-0005-0000-0000-000087300000}"/>
    <cellStyle name="Įprastas 8 3 2 2 14 2" xfId="12992" xr:uid="{00000000-0005-0000-0000-000088300000}"/>
    <cellStyle name="Įprastas 8 3 2 2 14 3" xfId="21691" xr:uid="{00000000-0005-0000-0000-000089300000}"/>
    <cellStyle name="Įprastas 8 3 2 2 15" xfId="4782" xr:uid="{00000000-0005-0000-0000-00008A300000}"/>
    <cellStyle name="Įprastas 8 3 2 2 15 2" xfId="12993" xr:uid="{00000000-0005-0000-0000-00008B300000}"/>
    <cellStyle name="Įprastas 8 3 2 2 15 3" xfId="21692" xr:uid="{00000000-0005-0000-0000-00008C300000}"/>
    <cellStyle name="Įprastas 8 3 2 2 16" xfId="4783" xr:uid="{00000000-0005-0000-0000-00008D300000}"/>
    <cellStyle name="Įprastas 8 3 2 2 16 2" xfId="12994" xr:uid="{00000000-0005-0000-0000-00008E300000}"/>
    <cellStyle name="Įprastas 8 3 2 2 16 3" xfId="21693" xr:uid="{00000000-0005-0000-0000-00008F300000}"/>
    <cellStyle name="Įprastas 8 3 2 2 17" xfId="8959" xr:uid="{00000000-0005-0000-0000-000090300000}"/>
    <cellStyle name="Įprastas 8 3 2 2 18" xfId="17397" xr:uid="{00000000-0005-0000-0000-000091300000}"/>
    <cellStyle name="Įprastas 8 3 2 2 2" xfId="2871" xr:uid="{00000000-0005-0000-0000-000092300000}"/>
    <cellStyle name="Įprastas 8 3 2 2 2 2" xfId="12995" xr:uid="{00000000-0005-0000-0000-000093300000}"/>
    <cellStyle name="Įprastas 8 3 2 2 2 3" xfId="17947" xr:uid="{00000000-0005-0000-0000-000094300000}"/>
    <cellStyle name="Įprastas 8 3 2 2 3" xfId="2874" xr:uid="{00000000-0005-0000-0000-000095300000}"/>
    <cellStyle name="Įprastas 8 3 2 2 3 2" xfId="12996" xr:uid="{00000000-0005-0000-0000-000096300000}"/>
    <cellStyle name="Įprastas 8 3 2 2 3 3" xfId="21694" xr:uid="{00000000-0005-0000-0000-000097300000}"/>
    <cellStyle name="Įprastas 8 3 2 2 4" xfId="2878" xr:uid="{00000000-0005-0000-0000-000098300000}"/>
    <cellStyle name="Įprastas 8 3 2 2 4 2" xfId="12997" xr:uid="{00000000-0005-0000-0000-000099300000}"/>
    <cellStyle name="Įprastas 8 3 2 2 4 3" xfId="21695" xr:uid="{00000000-0005-0000-0000-00009A300000}"/>
    <cellStyle name="Įprastas 8 3 2 2 5" xfId="2883" xr:uid="{00000000-0005-0000-0000-00009B300000}"/>
    <cellStyle name="Įprastas 8 3 2 2 5 2" xfId="12998" xr:uid="{00000000-0005-0000-0000-00009C300000}"/>
    <cellStyle name="Įprastas 8 3 2 2 5 3" xfId="21696" xr:uid="{00000000-0005-0000-0000-00009D300000}"/>
    <cellStyle name="Įprastas 8 3 2 2 6" xfId="3283" xr:uid="{00000000-0005-0000-0000-00009E300000}"/>
    <cellStyle name="Įprastas 8 3 2 2 6 2" xfId="12999" xr:uid="{00000000-0005-0000-0000-00009F300000}"/>
    <cellStyle name="Įprastas 8 3 2 2 6 3" xfId="21697" xr:uid="{00000000-0005-0000-0000-0000A0300000}"/>
    <cellStyle name="Įprastas 8 3 2 2 7" xfId="3287" xr:uid="{00000000-0005-0000-0000-0000A1300000}"/>
    <cellStyle name="Įprastas 8 3 2 2 7 2" xfId="13000" xr:uid="{00000000-0005-0000-0000-0000A2300000}"/>
    <cellStyle name="Įprastas 8 3 2 2 7 3" xfId="21698" xr:uid="{00000000-0005-0000-0000-0000A3300000}"/>
    <cellStyle name="Įprastas 8 3 2 2 8" xfId="3291" xr:uid="{00000000-0005-0000-0000-0000A4300000}"/>
    <cellStyle name="Įprastas 8 3 2 2 8 2" xfId="13001" xr:uid="{00000000-0005-0000-0000-0000A5300000}"/>
    <cellStyle name="Įprastas 8 3 2 2 8 3" xfId="21699" xr:uid="{00000000-0005-0000-0000-0000A6300000}"/>
    <cellStyle name="Įprastas 8 3 2 2 9" xfId="3295" xr:uid="{00000000-0005-0000-0000-0000A7300000}"/>
    <cellStyle name="Įprastas 8 3 2 2 9 2" xfId="13002" xr:uid="{00000000-0005-0000-0000-0000A8300000}"/>
    <cellStyle name="Įprastas 8 3 2 2 9 3" xfId="21700" xr:uid="{00000000-0005-0000-0000-0000A9300000}"/>
    <cellStyle name="Įprastas 8 3 2 3" xfId="4784" xr:uid="{00000000-0005-0000-0000-0000AA300000}"/>
    <cellStyle name="Įprastas 8 3 2 3 2" xfId="13003" xr:uid="{00000000-0005-0000-0000-0000AB300000}"/>
    <cellStyle name="Įprastas 8 3 2 3 3" xfId="17726" xr:uid="{00000000-0005-0000-0000-0000AC300000}"/>
    <cellStyle name="Įprastas 8 3 2 4" xfId="4785" xr:uid="{00000000-0005-0000-0000-0000AD300000}"/>
    <cellStyle name="Įprastas 8 3 2 4 2" xfId="13004" xr:uid="{00000000-0005-0000-0000-0000AE300000}"/>
    <cellStyle name="Įprastas 8 3 2 4 3" xfId="21701" xr:uid="{00000000-0005-0000-0000-0000AF300000}"/>
    <cellStyle name="Įprastas 8 3 2 5" xfId="4786" xr:uid="{00000000-0005-0000-0000-0000B0300000}"/>
    <cellStyle name="Įprastas 8 3 2 5 2" xfId="13005" xr:uid="{00000000-0005-0000-0000-0000B1300000}"/>
    <cellStyle name="Įprastas 8 3 2 5 3" xfId="21702" xr:uid="{00000000-0005-0000-0000-0000B2300000}"/>
    <cellStyle name="Įprastas 8 3 2 6" xfId="4787" xr:uid="{00000000-0005-0000-0000-0000B3300000}"/>
    <cellStyle name="Įprastas 8 3 2 6 2" xfId="13006" xr:uid="{00000000-0005-0000-0000-0000B4300000}"/>
    <cellStyle name="Įprastas 8 3 2 6 3" xfId="21703" xr:uid="{00000000-0005-0000-0000-0000B5300000}"/>
    <cellStyle name="Įprastas 8 3 2 7" xfId="4788" xr:uid="{00000000-0005-0000-0000-0000B6300000}"/>
    <cellStyle name="Įprastas 8 3 2 7 2" xfId="13007" xr:uid="{00000000-0005-0000-0000-0000B7300000}"/>
    <cellStyle name="Įprastas 8 3 2 7 3" xfId="21704" xr:uid="{00000000-0005-0000-0000-0000B8300000}"/>
    <cellStyle name="Įprastas 8 3 2 8" xfId="4789" xr:uid="{00000000-0005-0000-0000-0000B9300000}"/>
    <cellStyle name="Įprastas 8 3 2 8 2" xfId="13008" xr:uid="{00000000-0005-0000-0000-0000BA300000}"/>
    <cellStyle name="Įprastas 8 3 2 8 3" xfId="21705" xr:uid="{00000000-0005-0000-0000-0000BB300000}"/>
    <cellStyle name="Įprastas 8 3 2 9" xfId="4790" xr:uid="{00000000-0005-0000-0000-0000BC300000}"/>
    <cellStyle name="Įprastas 8 3 2 9 2" xfId="13009" xr:uid="{00000000-0005-0000-0000-0000BD300000}"/>
    <cellStyle name="Įprastas 8 3 2 9 3" xfId="21706" xr:uid="{00000000-0005-0000-0000-0000BE300000}"/>
    <cellStyle name="Įprastas 8 3 20" xfId="4761" xr:uid="{00000000-0005-0000-0000-0000BF300000}"/>
    <cellStyle name="Įprastas 8 3 21" xfId="8649" xr:uid="{00000000-0005-0000-0000-0000C0300000}"/>
    <cellStyle name="Įprastas 8 3 22" xfId="17098" xr:uid="{00000000-0005-0000-0000-0000C1300000}"/>
    <cellStyle name="Įprastas 8 3 3" xfId="4791" xr:uid="{00000000-0005-0000-0000-0000C2300000}"/>
    <cellStyle name="Įprastas 8 3 3 10" xfId="4792" xr:uid="{00000000-0005-0000-0000-0000C3300000}"/>
    <cellStyle name="Įprastas 8 3 3 10 2" xfId="13010" xr:uid="{00000000-0005-0000-0000-0000C4300000}"/>
    <cellStyle name="Įprastas 8 3 3 10 3" xfId="21707" xr:uid="{00000000-0005-0000-0000-0000C5300000}"/>
    <cellStyle name="Įprastas 8 3 3 11" xfId="4793" xr:uid="{00000000-0005-0000-0000-0000C6300000}"/>
    <cellStyle name="Įprastas 8 3 3 11 2" xfId="13011" xr:uid="{00000000-0005-0000-0000-0000C7300000}"/>
    <cellStyle name="Įprastas 8 3 3 11 3" xfId="21708" xr:uid="{00000000-0005-0000-0000-0000C8300000}"/>
    <cellStyle name="Įprastas 8 3 3 12" xfId="4794" xr:uid="{00000000-0005-0000-0000-0000C9300000}"/>
    <cellStyle name="Įprastas 8 3 3 12 2" xfId="13012" xr:uid="{00000000-0005-0000-0000-0000CA300000}"/>
    <cellStyle name="Įprastas 8 3 3 12 3" xfId="21709" xr:uid="{00000000-0005-0000-0000-0000CB300000}"/>
    <cellStyle name="Įprastas 8 3 3 13" xfId="4795" xr:uid="{00000000-0005-0000-0000-0000CC300000}"/>
    <cellStyle name="Įprastas 8 3 3 13 2" xfId="13013" xr:uid="{00000000-0005-0000-0000-0000CD300000}"/>
    <cellStyle name="Įprastas 8 3 3 13 3" xfId="21710" xr:uid="{00000000-0005-0000-0000-0000CE300000}"/>
    <cellStyle name="Įprastas 8 3 3 14" xfId="4796" xr:uid="{00000000-0005-0000-0000-0000CF300000}"/>
    <cellStyle name="Įprastas 8 3 3 14 2" xfId="13014" xr:uid="{00000000-0005-0000-0000-0000D0300000}"/>
    <cellStyle name="Įprastas 8 3 3 14 3" xfId="21711" xr:uid="{00000000-0005-0000-0000-0000D1300000}"/>
    <cellStyle name="Įprastas 8 3 3 15" xfId="4797" xr:uid="{00000000-0005-0000-0000-0000D2300000}"/>
    <cellStyle name="Įprastas 8 3 3 15 2" xfId="13015" xr:uid="{00000000-0005-0000-0000-0000D3300000}"/>
    <cellStyle name="Įprastas 8 3 3 15 3" xfId="21712" xr:uid="{00000000-0005-0000-0000-0000D4300000}"/>
    <cellStyle name="Įprastas 8 3 3 16" xfId="4798" xr:uid="{00000000-0005-0000-0000-0000D5300000}"/>
    <cellStyle name="Įprastas 8 3 3 16 2" xfId="13016" xr:uid="{00000000-0005-0000-0000-0000D6300000}"/>
    <cellStyle name="Įprastas 8 3 3 16 3" xfId="21713" xr:uid="{00000000-0005-0000-0000-0000D7300000}"/>
    <cellStyle name="Įprastas 8 3 3 17" xfId="8862" xr:uid="{00000000-0005-0000-0000-0000D8300000}"/>
    <cellStyle name="Įprastas 8 3 3 18" xfId="17300" xr:uid="{00000000-0005-0000-0000-0000D9300000}"/>
    <cellStyle name="Įprastas 8 3 3 2" xfId="4799" xr:uid="{00000000-0005-0000-0000-0000DA300000}"/>
    <cellStyle name="Įprastas 8 3 3 2 2" xfId="13017" xr:uid="{00000000-0005-0000-0000-0000DB300000}"/>
    <cellStyle name="Įprastas 8 3 3 2 3" xfId="17948" xr:uid="{00000000-0005-0000-0000-0000DC300000}"/>
    <cellStyle name="Įprastas 8 3 3 3" xfId="4800" xr:uid="{00000000-0005-0000-0000-0000DD300000}"/>
    <cellStyle name="Įprastas 8 3 3 3 2" xfId="13018" xr:uid="{00000000-0005-0000-0000-0000DE300000}"/>
    <cellStyle name="Įprastas 8 3 3 3 3" xfId="21714" xr:uid="{00000000-0005-0000-0000-0000DF300000}"/>
    <cellStyle name="Įprastas 8 3 3 4" xfId="4801" xr:uid="{00000000-0005-0000-0000-0000E0300000}"/>
    <cellStyle name="Įprastas 8 3 3 4 2" xfId="13019" xr:uid="{00000000-0005-0000-0000-0000E1300000}"/>
    <cellStyle name="Įprastas 8 3 3 4 3" xfId="21715" xr:uid="{00000000-0005-0000-0000-0000E2300000}"/>
    <cellStyle name="Įprastas 8 3 3 5" xfId="4802" xr:uid="{00000000-0005-0000-0000-0000E3300000}"/>
    <cellStyle name="Įprastas 8 3 3 5 2" xfId="13020" xr:uid="{00000000-0005-0000-0000-0000E4300000}"/>
    <cellStyle name="Įprastas 8 3 3 5 3" xfId="21716" xr:uid="{00000000-0005-0000-0000-0000E5300000}"/>
    <cellStyle name="Įprastas 8 3 3 6" xfId="4803" xr:uid="{00000000-0005-0000-0000-0000E6300000}"/>
    <cellStyle name="Įprastas 8 3 3 6 2" xfId="13021" xr:uid="{00000000-0005-0000-0000-0000E7300000}"/>
    <cellStyle name="Įprastas 8 3 3 6 3" xfId="21717" xr:uid="{00000000-0005-0000-0000-0000E8300000}"/>
    <cellStyle name="Įprastas 8 3 3 7" xfId="4804" xr:uid="{00000000-0005-0000-0000-0000E9300000}"/>
    <cellStyle name="Įprastas 8 3 3 7 2" xfId="13022" xr:uid="{00000000-0005-0000-0000-0000EA300000}"/>
    <cellStyle name="Įprastas 8 3 3 7 3" xfId="21718" xr:uid="{00000000-0005-0000-0000-0000EB300000}"/>
    <cellStyle name="Įprastas 8 3 3 8" xfId="4805" xr:uid="{00000000-0005-0000-0000-0000EC300000}"/>
    <cellStyle name="Įprastas 8 3 3 8 2" xfId="13023" xr:uid="{00000000-0005-0000-0000-0000ED300000}"/>
    <cellStyle name="Įprastas 8 3 3 8 3" xfId="21719" xr:uid="{00000000-0005-0000-0000-0000EE300000}"/>
    <cellStyle name="Įprastas 8 3 3 9" xfId="4806" xr:uid="{00000000-0005-0000-0000-0000EF300000}"/>
    <cellStyle name="Įprastas 8 3 3 9 2" xfId="13024" xr:uid="{00000000-0005-0000-0000-0000F0300000}"/>
    <cellStyle name="Įprastas 8 3 3 9 3" xfId="21720" xr:uid="{00000000-0005-0000-0000-0000F1300000}"/>
    <cellStyle name="Įprastas 8 3 4" xfId="4807" xr:uid="{00000000-0005-0000-0000-0000F2300000}"/>
    <cellStyle name="Įprastas 8 3 4 10" xfId="4808" xr:uid="{00000000-0005-0000-0000-0000F3300000}"/>
    <cellStyle name="Įprastas 8 3 4 10 2" xfId="13025" xr:uid="{00000000-0005-0000-0000-0000F4300000}"/>
    <cellStyle name="Įprastas 8 3 4 10 3" xfId="21721" xr:uid="{00000000-0005-0000-0000-0000F5300000}"/>
    <cellStyle name="Įprastas 8 3 4 11" xfId="4810" xr:uid="{00000000-0005-0000-0000-0000F6300000}"/>
    <cellStyle name="Įprastas 8 3 4 11 2" xfId="13026" xr:uid="{00000000-0005-0000-0000-0000F7300000}"/>
    <cellStyle name="Įprastas 8 3 4 11 3" xfId="21722" xr:uid="{00000000-0005-0000-0000-0000F8300000}"/>
    <cellStyle name="Įprastas 8 3 4 12" xfId="4812" xr:uid="{00000000-0005-0000-0000-0000F9300000}"/>
    <cellStyle name="Įprastas 8 3 4 12 2" xfId="13027" xr:uid="{00000000-0005-0000-0000-0000FA300000}"/>
    <cellStyle name="Įprastas 8 3 4 12 3" xfId="21723" xr:uid="{00000000-0005-0000-0000-0000FB300000}"/>
    <cellStyle name="Įprastas 8 3 4 13" xfId="4814" xr:uid="{00000000-0005-0000-0000-0000FC300000}"/>
    <cellStyle name="Įprastas 8 3 4 13 2" xfId="13028" xr:uid="{00000000-0005-0000-0000-0000FD300000}"/>
    <cellStyle name="Įprastas 8 3 4 13 3" xfId="21724" xr:uid="{00000000-0005-0000-0000-0000FE300000}"/>
    <cellStyle name="Įprastas 8 3 4 14" xfId="4816" xr:uid="{00000000-0005-0000-0000-0000FF300000}"/>
    <cellStyle name="Įprastas 8 3 4 14 2" xfId="13029" xr:uid="{00000000-0005-0000-0000-000000310000}"/>
    <cellStyle name="Įprastas 8 3 4 14 3" xfId="21725" xr:uid="{00000000-0005-0000-0000-000001310000}"/>
    <cellStyle name="Įprastas 8 3 4 15" xfId="4818" xr:uid="{00000000-0005-0000-0000-000002310000}"/>
    <cellStyle name="Įprastas 8 3 4 15 2" xfId="13030" xr:uid="{00000000-0005-0000-0000-000003310000}"/>
    <cellStyle name="Įprastas 8 3 4 15 3" xfId="21726" xr:uid="{00000000-0005-0000-0000-000004310000}"/>
    <cellStyle name="Įprastas 8 3 4 16" xfId="4820" xr:uid="{00000000-0005-0000-0000-000005310000}"/>
    <cellStyle name="Įprastas 8 3 4 16 2" xfId="13031" xr:uid="{00000000-0005-0000-0000-000006310000}"/>
    <cellStyle name="Įprastas 8 3 4 16 3" xfId="21727" xr:uid="{00000000-0005-0000-0000-000007310000}"/>
    <cellStyle name="Įprastas 8 3 4 17" xfId="9065" xr:uid="{00000000-0005-0000-0000-000008310000}"/>
    <cellStyle name="Įprastas 8 3 4 18" xfId="17502" xr:uid="{00000000-0005-0000-0000-000009310000}"/>
    <cellStyle name="Įprastas 8 3 4 2" xfId="4821" xr:uid="{00000000-0005-0000-0000-00000A310000}"/>
    <cellStyle name="Įprastas 8 3 4 2 2" xfId="13032" xr:uid="{00000000-0005-0000-0000-00000B310000}"/>
    <cellStyle name="Įprastas 8 3 4 2 3" xfId="17949" xr:uid="{00000000-0005-0000-0000-00000C310000}"/>
    <cellStyle name="Įprastas 8 3 4 3" xfId="4822" xr:uid="{00000000-0005-0000-0000-00000D310000}"/>
    <cellStyle name="Įprastas 8 3 4 3 2" xfId="13033" xr:uid="{00000000-0005-0000-0000-00000E310000}"/>
    <cellStyle name="Įprastas 8 3 4 3 3" xfId="21728" xr:uid="{00000000-0005-0000-0000-00000F310000}"/>
    <cellStyle name="Įprastas 8 3 4 4" xfId="4823" xr:uid="{00000000-0005-0000-0000-000010310000}"/>
    <cellStyle name="Įprastas 8 3 4 4 2" xfId="13034" xr:uid="{00000000-0005-0000-0000-000011310000}"/>
    <cellStyle name="Įprastas 8 3 4 4 3" xfId="21729" xr:uid="{00000000-0005-0000-0000-000012310000}"/>
    <cellStyle name="Įprastas 8 3 4 5" xfId="4824" xr:uid="{00000000-0005-0000-0000-000013310000}"/>
    <cellStyle name="Įprastas 8 3 4 5 2" xfId="13035" xr:uid="{00000000-0005-0000-0000-000014310000}"/>
    <cellStyle name="Įprastas 8 3 4 5 3" xfId="21730" xr:uid="{00000000-0005-0000-0000-000015310000}"/>
    <cellStyle name="Įprastas 8 3 4 6" xfId="4825" xr:uid="{00000000-0005-0000-0000-000016310000}"/>
    <cellStyle name="Įprastas 8 3 4 6 2" xfId="13036" xr:uid="{00000000-0005-0000-0000-000017310000}"/>
    <cellStyle name="Įprastas 8 3 4 6 3" xfId="21731" xr:uid="{00000000-0005-0000-0000-000018310000}"/>
    <cellStyle name="Įprastas 8 3 4 7" xfId="4826" xr:uid="{00000000-0005-0000-0000-000019310000}"/>
    <cellStyle name="Įprastas 8 3 4 7 2" xfId="13037" xr:uid="{00000000-0005-0000-0000-00001A310000}"/>
    <cellStyle name="Įprastas 8 3 4 7 3" xfId="21732" xr:uid="{00000000-0005-0000-0000-00001B310000}"/>
    <cellStyle name="Įprastas 8 3 4 8" xfId="4827" xr:uid="{00000000-0005-0000-0000-00001C310000}"/>
    <cellStyle name="Įprastas 8 3 4 8 2" xfId="13038" xr:uid="{00000000-0005-0000-0000-00001D310000}"/>
    <cellStyle name="Įprastas 8 3 4 8 3" xfId="21733" xr:uid="{00000000-0005-0000-0000-00001E310000}"/>
    <cellStyle name="Įprastas 8 3 4 9" xfId="4828" xr:uid="{00000000-0005-0000-0000-00001F310000}"/>
    <cellStyle name="Įprastas 8 3 4 9 2" xfId="13039" xr:uid="{00000000-0005-0000-0000-000020310000}"/>
    <cellStyle name="Įprastas 8 3 4 9 3" xfId="21734" xr:uid="{00000000-0005-0000-0000-000021310000}"/>
    <cellStyle name="Įprastas 8 3 5" xfId="4829" xr:uid="{00000000-0005-0000-0000-000022310000}"/>
    <cellStyle name="Įprastas 8 3 5 2" xfId="13040" xr:uid="{00000000-0005-0000-0000-000023310000}"/>
    <cellStyle name="Įprastas 8 3 5 3" xfId="17629" xr:uid="{00000000-0005-0000-0000-000024310000}"/>
    <cellStyle name="Įprastas 8 3 6" xfId="4830" xr:uid="{00000000-0005-0000-0000-000025310000}"/>
    <cellStyle name="Įprastas 8 3 6 2" xfId="13041" xr:uid="{00000000-0005-0000-0000-000026310000}"/>
    <cellStyle name="Įprastas 8 3 6 3" xfId="21735" xr:uid="{00000000-0005-0000-0000-000027310000}"/>
    <cellStyle name="Įprastas 8 3 7" xfId="4831" xr:uid="{00000000-0005-0000-0000-000028310000}"/>
    <cellStyle name="Įprastas 8 3 7 2" xfId="13042" xr:uid="{00000000-0005-0000-0000-000029310000}"/>
    <cellStyle name="Įprastas 8 3 7 3" xfId="21736" xr:uid="{00000000-0005-0000-0000-00002A310000}"/>
    <cellStyle name="Įprastas 8 3 8" xfId="4832" xr:uid="{00000000-0005-0000-0000-00002B310000}"/>
    <cellStyle name="Įprastas 8 3 8 2" xfId="13043" xr:uid="{00000000-0005-0000-0000-00002C310000}"/>
    <cellStyle name="Įprastas 8 3 8 3" xfId="21737" xr:uid="{00000000-0005-0000-0000-00002D310000}"/>
    <cellStyle name="Įprastas 8 3 9" xfId="4833" xr:uid="{00000000-0005-0000-0000-00002E310000}"/>
    <cellStyle name="Įprastas 8 3 9 2" xfId="13044" xr:uid="{00000000-0005-0000-0000-00002F310000}"/>
    <cellStyle name="Įprastas 8 3 9 3" xfId="21738" xr:uid="{00000000-0005-0000-0000-000030310000}"/>
    <cellStyle name="Įprastas 8 4" xfId="4834" xr:uid="{00000000-0005-0000-0000-000031310000}"/>
    <cellStyle name="Įprastas 8 4 10" xfId="4835" xr:uid="{00000000-0005-0000-0000-000032310000}"/>
    <cellStyle name="Įprastas 8 4 10 2" xfId="13045" xr:uid="{00000000-0005-0000-0000-000033310000}"/>
    <cellStyle name="Įprastas 8 4 10 3" xfId="21739" xr:uid="{00000000-0005-0000-0000-000034310000}"/>
    <cellStyle name="Įprastas 8 4 11" xfId="4836" xr:uid="{00000000-0005-0000-0000-000035310000}"/>
    <cellStyle name="Įprastas 8 4 11 2" xfId="13046" xr:uid="{00000000-0005-0000-0000-000036310000}"/>
    <cellStyle name="Įprastas 8 4 11 3" xfId="21740" xr:uid="{00000000-0005-0000-0000-000037310000}"/>
    <cellStyle name="Įprastas 8 4 12" xfId="4837" xr:uid="{00000000-0005-0000-0000-000038310000}"/>
    <cellStyle name="Įprastas 8 4 12 2" xfId="13047" xr:uid="{00000000-0005-0000-0000-000039310000}"/>
    <cellStyle name="Įprastas 8 4 12 3" xfId="21741" xr:uid="{00000000-0005-0000-0000-00003A310000}"/>
    <cellStyle name="Įprastas 8 4 13" xfId="4838" xr:uid="{00000000-0005-0000-0000-00003B310000}"/>
    <cellStyle name="Įprastas 8 4 13 2" xfId="13048" xr:uid="{00000000-0005-0000-0000-00003C310000}"/>
    <cellStyle name="Įprastas 8 4 13 3" xfId="21742" xr:uid="{00000000-0005-0000-0000-00003D310000}"/>
    <cellStyle name="Įprastas 8 4 14" xfId="4839" xr:uid="{00000000-0005-0000-0000-00003E310000}"/>
    <cellStyle name="Įprastas 8 4 14 2" xfId="13049" xr:uid="{00000000-0005-0000-0000-00003F310000}"/>
    <cellStyle name="Įprastas 8 4 14 3" xfId="21743" xr:uid="{00000000-0005-0000-0000-000040310000}"/>
    <cellStyle name="Įprastas 8 4 15" xfId="4840" xr:uid="{00000000-0005-0000-0000-000041310000}"/>
    <cellStyle name="Įprastas 8 4 15 2" xfId="13050" xr:uid="{00000000-0005-0000-0000-000042310000}"/>
    <cellStyle name="Įprastas 8 4 15 3" xfId="21744" xr:uid="{00000000-0005-0000-0000-000043310000}"/>
    <cellStyle name="Įprastas 8 4 16" xfId="4841" xr:uid="{00000000-0005-0000-0000-000044310000}"/>
    <cellStyle name="Įprastas 8 4 16 2" xfId="13051" xr:uid="{00000000-0005-0000-0000-000045310000}"/>
    <cellStyle name="Įprastas 8 4 16 3" xfId="21745" xr:uid="{00000000-0005-0000-0000-000046310000}"/>
    <cellStyle name="Įprastas 8 4 17" xfId="4842" xr:uid="{00000000-0005-0000-0000-000047310000}"/>
    <cellStyle name="Įprastas 8 4 17 2" xfId="13052" xr:uid="{00000000-0005-0000-0000-000048310000}"/>
    <cellStyle name="Įprastas 8 4 17 3" xfId="21746" xr:uid="{00000000-0005-0000-0000-000049310000}"/>
    <cellStyle name="Įprastas 8 4 18" xfId="8709" xr:uid="{00000000-0005-0000-0000-00004A310000}"/>
    <cellStyle name="Įprastas 8 4 19" xfId="17152" xr:uid="{00000000-0005-0000-0000-00004B310000}"/>
    <cellStyle name="Įprastas 8 4 2" xfId="4844" xr:uid="{00000000-0005-0000-0000-00004C310000}"/>
    <cellStyle name="Įprastas 8 4 2 10" xfId="4845" xr:uid="{00000000-0005-0000-0000-00004D310000}"/>
    <cellStyle name="Įprastas 8 4 2 10 2" xfId="13053" xr:uid="{00000000-0005-0000-0000-00004E310000}"/>
    <cellStyle name="Įprastas 8 4 2 10 3" xfId="21747" xr:uid="{00000000-0005-0000-0000-00004F310000}"/>
    <cellStyle name="Įprastas 8 4 2 11" xfId="4846" xr:uid="{00000000-0005-0000-0000-000050310000}"/>
    <cellStyle name="Įprastas 8 4 2 11 2" xfId="13054" xr:uid="{00000000-0005-0000-0000-000051310000}"/>
    <cellStyle name="Įprastas 8 4 2 11 3" xfId="21748" xr:uid="{00000000-0005-0000-0000-000052310000}"/>
    <cellStyle name="Įprastas 8 4 2 12" xfId="4847" xr:uid="{00000000-0005-0000-0000-000053310000}"/>
    <cellStyle name="Įprastas 8 4 2 12 2" xfId="13055" xr:uid="{00000000-0005-0000-0000-000054310000}"/>
    <cellStyle name="Įprastas 8 4 2 12 3" xfId="21749" xr:uid="{00000000-0005-0000-0000-000055310000}"/>
    <cellStyle name="Įprastas 8 4 2 13" xfId="4848" xr:uid="{00000000-0005-0000-0000-000056310000}"/>
    <cellStyle name="Įprastas 8 4 2 13 2" xfId="13056" xr:uid="{00000000-0005-0000-0000-000057310000}"/>
    <cellStyle name="Įprastas 8 4 2 13 3" xfId="21750" xr:uid="{00000000-0005-0000-0000-000058310000}"/>
    <cellStyle name="Įprastas 8 4 2 14" xfId="4849" xr:uid="{00000000-0005-0000-0000-000059310000}"/>
    <cellStyle name="Įprastas 8 4 2 14 2" xfId="13057" xr:uid="{00000000-0005-0000-0000-00005A310000}"/>
    <cellStyle name="Įprastas 8 4 2 14 3" xfId="21751" xr:uid="{00000000-0005-0000-0000-00005B310000}"/>
    <cellStyle name="Įprastas 8 4 2 15" xfId="4850" xr:uid="{00000000-0005-0000-0000-00005C310000}"/>
    <cellStyle name="Įprastas 8 4 2 15 2" xfId="13058" xr:uid="{00000000-0005-0000-0000-00005D310000}"/>
    <cellStyle name="Įprastas 8 4 2 15 3" xfId="21752" xr:uid="{00000000-0005-0000-0000-00005E310000}"/>
    <cellStyle name="Įprastas 8 4 2 16" xfId="4851" xr:uid="{00000000-0005-0000-0000-00005F310000}"/>
    <cellStyle name="Įprastas 8 4 2 16 2" xfId="13059" xr:uid="{00000000-0005-0000-0000-000060310000}"/>
    <cellStyle name="Įprastas 8 4 2 16 3" xfId="21753" xr:uid="{00000000-0005-0000-0000-000061310000}"/>
    <cellStyle name="Įprastas 8 4 2 17" xfId="8916" xr:uid="{00000000-0005-0000-0000-000062310000}"/>
    <cellStyle name="Įprastas 8 4 2 18" xfId="17354" xr:uid="{00000000-0005-0000-0000-000063310000}"/>
    <cellStyle name="Įprastas 8 4 2 2" xfId="4852" xr:uid="{00000000-0005-0000-0000-000064310000}"/>
    <cellStyle name="Įprastas 8 4 2 2 2" xfId="13060" xr:uid="{00000000-0005-0000-0000-000065310000}"/>
    <cellStyle name="Įprastas 8 4 2 2 3" xfId="17950" xr:uid="{00000000-0005-0000-0000-000066310000}"/>
    <cellStyle name="Įprastas 8 4 2 3" xfId="4853" xr:uid="{00000000-0005-0000-0000-000067310000}"/>
    <cellStyle name="Įprastas 8 4 2 3 2" xfId="13061" xr:uid="{00000000-0005-0000-0000-000068310000}"/>
    <cellStyle name="Įprastas 8 4 2 3 3" xfId="21754" xr:uid="{00000000-0005-0000-0000-000069310000}"/>
    <cellStyle name="Įprastas 8 4 2 4" xfId="4854" xr:uid="{00000000-0005-0000-0000-00006A310000}"/>
    <cellStyle name="Įprastas 8 4 2 4 2" xfId="13062" xr:uid="{00000000-0005-0000-0000-00006B310000}"/>
    <cellStyle name="Įprastas 8 4 2 4 3" xfId="21755" xr:uid="{00000000-0005-0000-0000-00006C310000}"/>
    <cellStyle name="Įprastas 8 4 2 5" xfId="4855" xr:uid="{00000000-0005-0000-0000-00006D310000}"/>
    <cellStyle name="Įprastas 8 4 2 5 2" xfId="13063" xr:uid="{00000000-0005-0000-0000-00006E310000}"/>
    <cellStyle name="Įprastas 8 4 2 5 3" xfId="21756" xr:uid="{00000000-0005-0000-0000-00006F310000}"/>
    <cellStyle name="Įprastas 8 4 2 6" xfId="4856" xr:uid="{00000000-0005-0000-0000-000070310000}"/>
    <cellStyle name="Įprastas 8 4 2 6 2" xfId="13064" xr:uid="{00000000-0005-0000-0000-000071310000}"/>
    <cellStyle name="Įprastas 8 4 2 6 3" xfId="21757" xr:uid="{00000000-0005-0000-0000-000072310000}"/>
    <cellStyle name="Įprastas 8 4 2 7" xfId="4857" xr:uid="{00000000-0005-0000-0000-000073310000}"/>
    <cellStyle name="Įprastas 8 4 2 7 2" xfId="13065" xr:uid="{00000000-0005-0000-0000-000074310000}"/>
    <cellStyle name="Įprastas 8 4 2 7 3" xfId="21758" xr:uid="{00000000-0005-0000-0000-000075310000}"/>
    <cellStyle name="Įprastas 8 4 2 8" xfId="4858" xr:uid="{00000000-0005-0000-0000-000076310000}"/>
    <cellStyle name="Įprastas 8 4 2 8 2" xfId="13066" xr:uid="{00000000-0005-0000-0000-000077310000}"/>
    <cellStyle name="Įprastas 8 4 2 8 3" xfId="21759" xr:uid="{00000000-0005-0000-0000-000078310000}"/>
    <cellStyle name="Įprastas 8 4 2 9" xfId="4859" xr:uid="{00000000-0005-0000-0000-000079310000}"/>
    <cellStyle name="Įprastas 8 4 2 9 2" xfId="13067" xr:uid="{00000000-0005-0000-0000-00007A310000}"/>
    <cellStyle name="Įprastas 8 4 2 9 3" xfId="21760" xr:uid="{00000000-0005-0000-0000-00007B310000}"/>
    <cellStyle name="Įprastas 8 4 3" xfId="4861" xr:uid="{00000000-0005-0000-0000-00007C310000}"/>
    <cellStyle name="Įprastas 8 4 3 2" xfId="13068" xr:uid="{00000000-0005-0000-0000-00007D310000}"/>
    <cellStyle name="Įprastas 8 4 3 3" xfId="17683" xr:uid="{00000000-0005-0000-0000-00007E310000}"/>
    <cellStyle name="Įprastas 8 4 4" xfId="4863" xr:uid="{00000000-0005-0000-0000-00007F310000}"/>
    <cellStyle name="Įprastas 8 4 4 2" xfId="13069" xr:uid="{00000000-0005-0000-0000-000080310000}"/>
    <cellStyle name="Įprastas 8 4 4 3" xfId="21761" xr:uid="{00000000-0005-0000-0000-000081310000}"/>
    <cellStyle name="Įprastas 8 4 5" xfId="4864" xr:uid="{00000000-0005-0000-0000-000082310000}"/>
    <cellStyle name="Įprastas 8 4 5 2" xfId="13070" xr:uid="{00000000-0005-0000-0000-000083310000}"/>
    <cellStyle name="Įprastas 8 4 5 3" xfId="21762" xr:uid="{00000000-0005-0000-0000-000084310000}"/>
    <cellStyle name="Įprastas 8 4 6" xfId="4865" xr:uid="{00000000-0005-0000-0000-000085310000}"/>
    <cellStyle name="Įprastas 8 4 6 2" xfId="13071" xr:uid="{00000000-0005-0000-0000-000086310000}"/>
    <cellStyle name="Įprastas 8 4 6 3" xfId="21763" xr:uid="{00000000-0005-0000-0000-000087310000}"/>
    <cellStyle name="Įprastas 8 4 7" xfId="4866" xr:uid="{00000000-0005-0000-0000-000088310000}"/>
    <cellStyle name="Įprastas 8 4 7 2" xfId="13072" xr:uid="{00000000-0005-0000-0000-000089310000}"/>
    <cellStyle name="Įprastas 8 4 7 3" xfId="21764" xr:uid="{00000000-0005-0000-0000-00008A310000}"/>
    <cellStyle name="Įprastas 8 4 8" xfId="4867" xr:uid="{00000000-0005-0000-0000-00008B310000}"/>
    <cellStyle name="Įprastas 8 4 8 2" xfId="13073" xr:uid="{00000000-0005-0000-0000-00008C310000}"/>
    <cellStyle name="Įprastas 8 4 8 3" xfId="21765" xr:uid="{00000000-0005-0000-0000-00008D310000}"/>
    <cellStyle name="Įprastas 8 4 9" xfId="4868" xr:uid="{00000000-0005-0000-0000-00008E310000}"/>
    <cellStyle name="Įprastas 8 4 9 2" xfId="13074" xr:uid="{00000000-0005-0000-0000-00008F310000}"/>
    <cellStyle name="Įprastas 8 4 9 3" xfId="21766" xr:uid="{00000000-0005-0000-0000-000090310000}"/>
    <cellStyle name="Įprastas 8 5" xfId="4869" xr:uid="{00000000-0005-0000-0000-000091310000}"/>
    <cellStyle name="Įprastas 8 5 10" xfId="4870" xr:uid="{00000000-0005-0000-0000-000092310000}"/>
    <cellStyle name="Įprastas 8 5 10 2" xfId="13075" xr:uid="{00000000-0005-0000-0000-000093310000}"/>
    <cellStyle name="Įprastas 8 5 10 3" xfId="21767" xr:uid="{00000000-0005-0000-0000-000094310000}"/>
    <cellStyle name="Įprastas 8 5 11" xfId="4871" xr:uid="{00000000-0005-0000-0000-000095310000}"/>
    <cellStyle name="Įprastas 8 5 11 2" xfId="13076" xr:uid="{00000000-0005-0000-0000-000096310000}"/>
    <cellStyle name="Įprastas 8 5 11 3" xfId="21768" xr:uid="{00000000-0005-0000-0000-000097310000}"/>
    <cellStyle name="Įprastas 8 5 12" xfId="4872" xr:uid="{00000000-0005-0000-0000-000098310000}"/>
    <cellStyle name="Įprastas 8 5 12 2" xfId="13077" xr:uid="{00000000-0005-0000-0000-000099310000}"/>
    <cellStyle name="Įprastas 8 5 12 3" xfId="21769" xr:uid="{00000000-0005-0000-0000-00009A310000}"/>
    <cellStyle name="Įprastas 8 5 13" xfId="4873" xr:uid="{00000000-0005-0000-0000-00009B310000}"/>
    <cellStyle name="Įprastas 8 5 13 2" xfId="13078" xr:uid="{00000000-0005-0000-0000-00009C310000}"/>
    <cellStyle name="Įprastas 8 5 13 3" xfId="21770" xr:uid="{00000000-0005-0000-0000-00009D310000}"/>
    <cellStyle name="Įprastas 8 5 14" xfId="4874" xr:uid="{00000000-0005-0000-0000-00009E310000}"/>
    <cellStyle name="Įprastas 8 5 14 2" xfId="13079" xr:uid="{00000000-0005-0000-0000-00009F310000}"/>
    <cellStyle name="Įprastas 8 5 14 3" xfId="21771" xr:uid="{00000000-0005-0000-0000-0000A0310000}"/>
    <cellStyle name="Įprastas 8 5 15" xfId="4875" xr:uid="{00000000-0005-0000-0000-0000A1310000}"/>
    <cellStyle name="Įprastas 8 5 15 2" xfId="13080" xr:uid="{00000000-0005-0000-0000-0000A2310000}"/>
    <cellStyle name="Įprastas 8 5 15 3" xfId="21772" xr:uid="{00000000-0005-0000-0000-0000A3310000}"/>
    <cellStyle name="Įprastas 8 5 16" xfId="4876" xr:uid="{00000000-0005-0000-0000-0000A4310000}"/>
    <cellStyle name="Įprastas 8 5 16 2" xfId="13081" xr:uid="{00000000-0005-0000-0000-0000A5310000}"/>
    <cellStyle name="Įprastas 8 5 16 3" xfId="21773" xr:uid="{00000000-0005-0000-0000-0000A6310000}"/>
    <cellStyle name="Įprastas 8 5 17" xfId="8819" xr:uid="{00000000-0005-0000-0000-0000A7310000}"/>
    <cellStyle name="Įprastas 8 5 18" xfId="17257" xr:uid="{00000000-0005-0000-0000-0000A8310000}"/>
    <cellStyle name="Įprastas 8 5 2" xfId="4878" xr:uid="{00000000-0005-0000-0000-0000A9310000}"/>
    <cellStyle name="Įprastas 8 5 2 2" xfId="13082" xr:uid="{00000000-0005-0000-0000-0000AA310000}"/>
    <cellStyle name="Įprastas 8 5 2 3" xfId="17951" xr:uid="{00000000-0005-0000-0000-0000AB310000}"/>
    <cellStyle name="Įprastas 8 5 3" xfId="4880" xr:uid="{00000000-0005-0000-0000-0000AC310000}"/>
    <cellStyle name="Įprastas 8 5 3 2" xfId="13083" xr:uid="{00000000-0005-0000-0000-0000AD310000}"/>
    <cellStyle name="Įprastas 8 5 3 3" xfId="21774" xr:uid="{00000000-0005-0000-0000-0000AE310000}"/>
    <cellStyle name="Įprastas 8 5 4" xfId="4882" xr:uid="{00000000-0005-0000-0000-0000AF310000}"/>
    <cellStyle name="Įprastas 8 5 4 2" xfId="13084" xr:uid="{00000000-0005-0000-0000-0000B0310000}"/>
    <cellStyle name="Įprastas 8 5 4 3" xfId="21775" xr:uid="{00000000-0005-0000-0000-0000B1310000}"/>
    <cellStyle name="Įprastas 8 5 5" xfId="4883" xr:uid="{00000000-0005-0000-0000-0000B2310000}"/>
    <cellStyle name="Įprastas 8 5 5 2" xfId="13085" xr:uid="{00000000-0005-0000-0000-0000B3310000}"/>
    <cellStyle name="Įprastas 8 5 5 3" xfId="21776" xr:uid="{00000000-0005-0000-0000-0000B4310000}"/>
    <cellStyle name="Įprastas 8 5 6" xfId="4884" xr:uid="{00000000-0005-0000-0000-0000B5310000}"/>
    <cellStyle name="Įprastas 8 5 6 2" xfId="13086" xr:uid="{00000000-0005-0000-0000-0000B6310000}"/>
    <cellStyle name="Įprastas 8 5 6 3" xfId="21777" xr:uid="{00000000-0005-0000-0000-0000B7310000}"/>
    <cellStyle name="Įprastas 8 5 7" xfId="4885" xr:uid="{00000000-0005-0000-0000-0000B8310000}"/>
    <cellStyle name="Įprastas 8 5 7 2" xfId="13087" xr:uid="{00000000-0005-0000-0000-0000B9310000}"/>
    <cellStyle name="Įprastas 8 5 7 3" xfId="21778" xr:uid="{00000000-0005-0000-0000-0000BA310000}"/>
    <cellStyle name="Įprastas 8 5 8" xfId="4886" xr:uid="{00000000-0005-0000-0000-0000BB310000}"/>
    <cellStyle name="Įprastas 8 5 8 2" xfId="13088" xr:uid="{00000000-0005-0000-0000-0000BC310000}"/>
    <cellStyle name="Įprastas 8 5 8 3" xfId="21779" xr:uid="{00000000-0005-0000-0000-0000BD310000}"/>
    <cellStyle name="Įprastas 8 5 9" xfId="4887" xr:uid="{00000000-0005-0000-0000-0000BE310000}"/>
    <cellStyle name="Įprastas 8 5 9 2" xfId="13089" xr:uid="{00000000-0005-0000-0000-0000BF310000}"/>
    <cellStyle name="Įprastas 8 5 9 3" xfId="21780" xr:uid="{00000000-0005-0000-0000-0000C0310000}"/>
    <cellStyle name="Įprastas 8 6" xfId="4888" xr:uid="{00000000-0005-0000-0000-0000C1310000}"/>
    <cellStyle name="Įprastas 8 6 10" xfId="4889" xr:uid="{00000000-0005-0000-0000-0000C2310000}"/>
    <cellStyle name="Įprastas 8 6 10 2" xfId="13090" xr:uid="{00000000-0005-0000-0000-0000C3310000}"/>
    <cellStyle name="Įprastas 8 6 10 3" xfId="21781" xr:uid="{00000000-0005-0000-0000-0000C4310000}"/>
    <cellStyle name="Įprastas 8 6 11" xfId="4890" xr:uid="{00000000-0005-0000-0000-0000C5310000}"/>
    <cellStyle name="Įprastas 8 6 11 2" xfId="13091" xr:uid="{00000000-0005-0000-0000-0000C6310000}"/>
    <cellStyle name="Įprastas 8 6 11 3" xfId="21782" xr:uid="{00000000-0005-0000-0000-0000C7310000}"/>
    <cellStyle name="Įprastas 8 6 12" xfId="4891" xr:uid="{00000000-0005-0000-0000-0000C8310000}"/>
    <cellStyle name="Įprastas 8 6 12 2" xfId="13092" xr:uid="{00000000-0005-0000-0000-0000C9310000}"/>
    <cellStyle name="Įprastas 8 6 12 3" xfId="21783" xr:uid="{00000000-0005-0000-0000-0000CA310000}"/>
    <cellStyle name="Įprastas 8 6 13" xfId="4892" xr:uid="{00000000-0005-0000-0000-0000CB310000}"/>
    <cellStyle name="Įprastas 8 6 13 2" xfId="13093" xr:uid="{00000000-0005-0000-0000-0000CC310000}"/>
    <cellStyle name="Įprastas 8 6 13 3" xfId="21784" xr:uid="{00000000-0005-0000-0000-0000CD310000}"/>
    <cellStyle name="Įprastas 8 6 14" xfId="4893" xr:uid="{00000000-0005-0000-0000-0000CE310000}"/>
    <cellStyle name="Įprastas 8 6 14 2" xfId="13094" xr:uid="{00000000-0005-0000-0000-0000CF310000}"/>
    <cellStyle name="Įprastas 8 6 14 3" xfId="21785" xr:uid="{00000000-0005-0000-0000-0000D0310000}"/>
    <cellStyle name="Įprastas 8 6 15" xfId="4894" xr:uid="{00000000-0005-0000-0000-0000D1310000}"/>
    <cellStyle name="Įprastas 8 6 15 2" xfId="13095" xr:uid="{00000000-0005-0000-0000-0000D2310000}"/>
    <cellStyle name="Įprastas 8 6 15 3" xfId="21786" xr:uid="{00000000-0005-0000-0000-0000D3310000}"/>
    <cellStyle name="Įprastas 8 6 16" xfId="4895" xr:uid="{00000000-0005-0000-0000-0000D4310000}"/>
    <cellStyle name="Įprastas 8 6 16 2" xfId="13096" xr:uid="{00000000-0005-0000-0000-0000D5310000}"/>
    <cellStyle name="Įprastas 8 6 16 3" xfId="21787" xr:uid="{00000000-0005-0000-0000-0000D6310000}"/>
    <cellStyle name="Įprastas 8 6 17" xfId="9022" xr:uid="{00000000-0005-0000-0000-0000D7310000}"/>
    <cellStyle name="Įprastas 8 6 18" xfId="17459" xr:uid="{00000000-0005-0000-0000-0000D8310000}"/>
    <cellStyle name="Įprastas 8 6 2" xfId="4897" xr:uid="{00000000-0005-0000-0000-0000D9310000}"/>
    <cellStyle name="Įprastas 8 6 2 2" xfId="13097" xr:uid="{00000000-0005-0000-0000-0000DA310000}"/>
    <cellStyle name="Įprastas 8 6 2 3" xfId="17952" xr:uid="{00000000-0005-0000-0000-0000DB310000}"/>
    <cellStyle name="Įprastas 8 6 3" xfId="4899" xr:uid="{00000000-0005-0000-0000-0000DC310000}"/>
    <cellStyle name="Įprastas 8 6 3 2" xfId="13098" xr:uid="{00000000-0005-0000-0000-0000DD310000}"/>
    <cellStyle name="Įprastas 8 6 3 3" xfId="21788" xr:uid="{00000000-0005-0000-0000-0000DE310000}"/>
    <cellStyle name="Įprastas 8 6 4" xfId="4901" xr:uid="{00000000-0005-0000-0000-0000DF310000}"/>
    <cellStyle name="Įprastas 8 6 4 2" xfId="13099" xr:uid="{00000000-0005-0000-0000-0000E0310000}"/>
    <cellStyle name="Įprastas 8 6 4 3" xfId="21789" xr:uid="{00000000-0005-0000-0000-0000E1310000}"/>
    <cellStyle name="Įprastas 8 6 5" xfId="4902" xr:uid="{00000000-0005-0000-0000-0000E2310000}"/>
    <cellStyle name="Įprastas 8 6 5 2" xfId="13100" xr:uid="{00000000-0005-0000-0000-0000E3310000}"/>
    <cellStyle name="Įprastas 8 6 5 3" xfId="21790" xr:uid="{00000000-0005-0000-0000-0000E4310000}"/>
    <cellStyle name="Įprastas 8 6 6" xfId="4903" xr:uid="{00000000-0005-0000-0000-0000E5310000}"/>
    <cellStyle name="Įprastas 8 6 6 2" xfId="13101" xr:uid="{00000000-0005-0000-0000-0000E6310000}"/>
    <cellStyle name="Įprastas 8 6 6 3" xfId="21791" xr:uid="{00000000-0005-0000-0000-0000E7310000}"/>
    <cellStyle name="Įprastas 8 6 7" xfId="4904" xr:uid="{00000000-0005-0000-0000-0000E8310000}"/>
    <cellStyle name="Įprastas 8 6 7 2" xfId="13102" xr:uid="{00000000-0005-0000-0000-0000E9310000}"/>
    <cellStyle name="Įprastas 8 6 7 3" xfId="21792" xr:uid="{00000000-0005-0000-0000-0000EA310000}"/>
    <cellStyle name="Įprastas 8 6 8" xfId="4905" xr:uid="{00000000-0005-0000-0000-0000EB310000}"/>
    <cellStyle name="Įprastas 8 6 8 2" xfId="13103" xr:uid="{00000000-0005-0000-0000-0000EC310000}"/>
    <cellStyle name="Įprastas 8 6 8 3" xfId="21793" xr:uid="{00000000-0005-0000-0000-0000ED310000}"/>
    <cellStyle name="Įprastas 8 6 9" xfId="4906" xr:uid="{00000000-0005-0000-0000-0000EE310000}"/>
    <cellStyle name="Įprastas 8 6 9 2" xfId="13104" xr:uid="{00000000-0005-0000-0000-0000EF310000}"/>
    <cellStyle name="Įprastas 8 6 9 3" xfId="21794" xr:uid="{00000000-0005-0000-0000-0000F0310000}"/>
    <cellStyle name="Įprastas 8 7" xfId="4907" xr:uid="{00000000-0005-0000-0000-0000F1310000}"/>
    <cellStyle name="Įprastas 8 7 2" xfId="13105" xr:uid="{00000000-0005-0000-0000-0000F2310000}"/>
    <cellStyle name="Įprastas 8 7 3" xfId="17586" xr:uid="{00000000-0005-0000-0000-0000F3310000}"/>
    <cellStyle name="Įprastas 8 8" xfId="4908" xr:uid="{00000000-0005-0000-0000-0000F4310000}"/>
    <cellStyle name="Įprastas 8 8 2" xfId="13106" xr:uid="{00000000-0005-0000-0000-0000F5310000}"/>
    <cellStyle name="Įprastas 8 8 3" xfId="21795" xr:uid="{00000000-0005-0000-0000-0000F6310000}"/>
    <cellStyle name="Įprastas 8 9" xfId="4909" xr:uid="{00000000-0005-0000-0000-0000F7310000}"/>
    <cellStyle name="Įprastas 8 9 2" xfId="13107" xr:uid="{00000000-0005-0000-0000-0000F8310000}"/>
    <cellStyle name="Įprastas 8 9 3" xfId="21796" xr:uid="{00000000-0005-0000-0000-0000F9310000}"/>
    <cellStyle name="Įprastas 9" xfId="4910" xr:uid="{00000000-0005-0000-0000-0000FA310000}"/>
    <cellStyle name="Įprastas 9 10" xfId="4911" xr:uid="{00000000-0005-0000-0000-0000FB310000}"/>
    <cellStyle name="Įprastas 9 10 2" xfId="13108" xr:uid="{00000000-0005-0000-0000-0000FC310000}"/>
    <cellStyle name="Įprastas 9 10 3" xfId="21797" xr:uid="{00000000-0005-0000-0000-0000FD310000}"/>
    <cellStyle name="Įprastas 9 11" xfId="4912" xr:uid="{00000000-0005-0000-0000-0000FE310000}"/>
    <cellStyle name="Įprastas 9 11 2" xfId="13109" xr:uid="{00000000-0005-0000-0000-0000FF310000}"/>
    <cellStyle name="Įprastas 9 11 3" xfId="21798" xr:uid="{00000000-0005-0000-0000-000000320000}"/>
    <cellStyle name="Įprastas 9 12" xfId="4913" xr:uid="{00000000-0005-0000-0000-000001320000}"/>
    <cellStyle name="Įprastas 9 12 2" xfId="13110" xr:uid="{00000000-0005-0000-0000-000002320000}"/>
    <cellStyle name="Įprastas 9 12 3" xfId="21799" xr:uid="{00000000-0005-0000-0000-000003320000}"/>
    <cellStyle name="Įprastas 9 13" xfId="4914" xr:uid="{00000000-0005-0000-0000-000004320000}"/>
    <cellStyle name="Įprastas 9 13 2" xfId="13111" xr:uid="{00000000-0005-0000-0000-000005320000}"/>
    <cellStyle name="Įprastas 9 13 3" xfId="21800" xr:uid="{00000000-0005-0000-0000-000006320000}"/>
    <cellStyle name="Įprastas 9 14" xfId="4915" xr:uid="{00000000-0005-0000-0000-000007320000}"/>
    <cellStyle name="Įprastas 9 14 2" xfId="13112" xr:uid="{00000000-0005-0000-0000-000008320000}"/>
    <cellStyle name="Įprastas 9 14 3" xfId="21801" xr:uid="{00000000-0005-0000-0000-000009320000}"/>
    <cellStyle name="Įprastas 9 15" xfId="4917" xr:uid="{00000000-0005-0000-0000-00000A320000}"/>
    <cellStyle name="Įprastas 9 15 2" xfId="13113" xr:uid="{00000000-0005-0000-0000-00000B320000}"/>
    <cellStyle name="Įprastas 9 15 3" xfId="21802" xr:uid="{00000000-0005-0000-0000-00000C320000}"/>
    <cellStyle name="Įprastas 9 16" xfId="4919" xr:uid="{00000000-0005-0000-0000-00000D320000}"/>
    <cellStyle name="Įprastas 9 16 2" xfId="13114" xr:uid="{00000000-0005-0000-0000-00000E320000}"/>
    <cellStyle name="Įprastas 9 16 3" xfId="21803" xr:uid="{00000000-0005-0000-0000-00000F320000}"/>
    <cellStyle name="Įprastas 9 17" xfId="4921" xr:uid="{00000000-0005-0000-0000-000010320000}"/>
    <cellStyle name="Įprastas 9 17 2" xfId="13115" xr:uid="{00000000-0005-0000-0000-000011320000}"/>
    <cellStyle name="Įprastas 9 17 3" xfId="21804" xr:uid="{00000000-0005-0000-0000-000012320000}"/>
    <cellStyle name="Įprastas 9 18" xfId="4922" xr:uid="{00000000-0005-0000-0000-000013320000}"/>
    <cellStyle name="Įprastas 9 18 2" xfId="13116" xr:uid="{00000000-0005-0000-0000-000014320000}"/>
    <cellStyle name="Įprastas 9 18 3" xfId="21805" xr:uid="{00000000-0005-0000-0000-000015320000}"/>
    <cellStyle name="Įprastas 9 19" xfId="4924" xr:uid="{00000000-0005-0000-0000-000016320000}"/>
    <cellStyle name="Įprastas 9 19 2" xfId="13117" xr:uid="{00000000-0005-0000-0000-000017320000}"/>
    <cellStyle name="Įprastas 9 19 3" xfId="21806" xr:uid="{00000000-0005-0000-0000-000018320000}"/>
    <cellStyle name="Įprastas 9 2" xfId="4925" xr:uid="{00000000-0005-0000-0000-000019320000}"/>
    <cellStyle name="Įprastas 9 2 10" xfId="4926" xr:uid="{00000000-0005-0000-0000-00001A320000}"/>
    <cellStyle name="Įprastas 9 2 10 2" xfId="13118" xr:uid="{00000000-0005-0000-0000-00001B320000}"/>
    <cellStyle name="Įprastas 9 2 10 3" xfId="21807" xr:uid="{00000000-0005-0000-0000-00001C320000}"/>
    <cellStyle name="Įprastas 9 2 11" xfId="4927" xr:uid="{00000000-0005-0000-0000-00001D320000}"/>
    <cellStyle name="Įprastas 9 2 11 2" xfId="13119" xr:uid="{00000000-0005-0000-0000-00001E320000}"/>
    <cellStyle name="Įprastas 9 2 11 3" xfId="21808" xr:uid="{00000000-0005-0000-0000-00001F320000}"/>
    <cellStyle name="Įprastas 9 2 12" xfId="4928" xr:uid="{00000000-0005-0000-0000-000020320000}"/>
    <cellStyle name="Įprastas 9 2 12 2" xfId="13120" xr:uid="{00000000-0005-0000-0000-000021320000}"/>
    <cellStyle name="Įprastas 9 2 12 3" xfId="21809" xr:uid="{00000000-0005-0000-0000-000022320000}"/>
    <cellStyle name="Įprastas 9 2 13" xfId="4929" xr:uid="{00000000-0005-0000-0000-000023320000}"/>
    <cellStyle name="Įprastas 9 2 13 2" xfId="13121" xr:uid="{00000000-0005-0000-0000-000024320000}"/>
    <cellStyle name="Įprastas 9 2 13 3" xfId="21810" xr:uid="{00000000-0005-0000-0000-000025320000}"/>
    <cellStyle name="Įprastas 9 2 14" xfId="4930" xr:uid="{00000000-0005-0000-0000-000026320000}"/>
    <cellStyle name="Įprastas 9 2 14 2" xfId="13122" xr:uid="{00000000-0005-0000-0000-000027320000}"/>
    <cellStyle name="Įprastas 9 2 14 3" xfId="21811" xr:uid="{00000000-0005-0000-0000-000028320000}"/>
    <cellStyle name="Įprastas 9 2 15" xfId="4932" xr:uid="{00000000-0005-0000-0000-000029320000}"/>
    <cellStyle name="Įprastas 9 2 15 2" xfId="13123" xr:uid="{00000000-0005-0000-0000-00002A320000}"/>
    <cellStyle name="Įprastas 9 2 15 3" xfId="21812" xr:uid="{00000000-0005-0000-0000-00002B320000}"/>
    <cellStyle name="Įprastas 9 2 16" xfId="4934" xr:uid="{00000000-0005-0000-0000-00002C320000}"/>
    <cellStyle name="Įprastas 9 2 16 2" xfId="13124" xr:uid="{00000000-0005-0000-0000-00002D320000}"/>
    <cellStyle name="Įprastas 9 2 16 3" xfId="21813" xr:uid="{00000000-0005-0000-0000-00002E320000}"/>
    <cellStyle name="Įprastas 9 2 17" xfId="4935" xr:uid="{00000000-0005-0000-0000-00002F320000}"/>
    <cellStyle name="Įprastas 9 2 17 2" xfId="13125" xr:uid="{00000000-0005-0000-0000-000030320000}"/>
    <cellStyle name="Įprastas 9 2 17 3" xfId="21814" xr:uid="{00000000-0005-0000-0000-000031320000}"/>
    <cellStyle name="Įprastas 9 2 18" xfId="4936" xr:uid="{00000000-0005-0000-0000-000032320000}"/>
    <cellStyle name="Įprastas 9 2 18 2" xfId="13126" xr:uid="{00000000-0005-0000-0000-000033320000}"/>
    <cellStyle name="Įprastas 9 2 18 3" xfId="21815" xr:uid="{00000000-0005-0000-0000-000034320000}"/>
    <cellStyle name="Įprastas 9 2 19" xfId="4937" xr:uid="{00000000-0005-0000-0000-000035320000}"/>
    <cellStyle name="Įprastas 9 2 19 2" xfId="13127" xr:uid="{00000000-0005-0000-0000-000036320000}"/>
    <cellStyle name="Įprastas 9 2 19 3" xfId="21816" xr:uid="{00000000-0005-0000-0000-000037320000}"/>
    <cellStyle name="Įprastas 9 2 2" xfId="4938" xr:uid="{00000000-0005-0000-0000-000038320000}"/>
    <cellStyle name="Įprastas 9 2 2 10" xfId="4939" xr:uid="{00000000-0005-0000-0000-000039320000}"/>
    <cellStyle name="Įprastas 9 2 2 10 2" xfId="13128" xr:uid="{00000000-0005-0000-0000-00003A320000}"/>
    <cellStyle name="Įprastas 9 2 2 10 3" xfId="21817" xr:uid="{00000000-0005-0000-0000-00003B320000}"/>
    <cellStyle name="Įprastas 9 2 2 11" xfId="4940" xr:uid="{00000000-0005-0000-0000-00003C320000}"/>
    <cellStyle name="Įprastas 9 2 2 11 2" xfId="13129" xr:uid="{00000000-0005-0000-0000-00003D320000}"/>
    <cellStyle name="Įprastas 9 2 2 11 3" xfId="21818" xr:uid="{00000000-0005-0000-0000-00003E320000}"/>
    <cellStyle name="Įprastas 9 2 2 12" xfId="4941" xr:uid="{00000000-0005-0000-0000-00003F320000}"/>
    <cellStyle name="Įprastas 9 2 2 12 2" xfId="13130" xr:uid="{00000000-0005-0000-0000-000040320000}"/>
    <cellStyle name="Įprastas 9 2 2 12 3" xfId="21819" xr:uid="{00000000-0005-0000-0000-000041320000}"/>
    <cellStyle name="Įprastas 9 2 2 13" xfId="4942" xr:uid="{00000000-0005-0000-0000-000042320000}"/>
    <cellStyle name="Įprastas 9 2 2 13 2" xfId="13131" xr:uid="{00000000-0005-0000-0000-000043320000}"/>
    <cellStyle name="Įprastas 9 2 2 13 3" xfId="21820" xr:uid="{00000000-0005-0000-0000-000044320000}"/>
    <cellStyle name="Įprastas 9 2 2 14" xfId="4943" xr:uid="{00000000-0005-0000-0000-000045320000}"/>
    <cellStyle name="Įprastas 9 2 2 14 2" xfId="13132" xr:uid="{00000000-0005-0000-0000-000046320000}"/>
    <cellStyle name="Įprastas 9 2 2 14 3" xfId="21821" xr:uid="{00000000-0005-0000-0000-000047320000}"/>
    <cellStyle name="Įprastas 9 2 2 15" xfId="4945" xr:uid="{00000000-0005-0000-0000-000048320000}"/>
    <cellStyle name="Įprastas 9 2 2 15 2" xfId="13133" xr:uid="{00000000-0005-0000-0000-000049320000}"/>
    <cellStyle name="Įprastas 9 2 2 15 3" xfId="21822" xr:uid="{00000000-0005-0000-0000-00004A320000}"/>
    <cellStyle name="Įprastas 9 2 2 16" xfId="4946" xr:uid="{00000000-0005-0000-0000-00004B320000}"/>
    <cellStyle name="Įprastas 9 2 2 16 2" xfId="13134" xr:uid="{00000000-0005-0000-0000-00004C320000}"/>
    <cellStyle name="Įprastas 9 2 2 16 3" xfId="21823" xr:uid="{00000000-0005-0000-0000-00004D320000}"/>
    <cellStyle name="Įprastas 9 2 2 17" xfId="4947" xr:uid="{00000000-0005-0000-0000-00004E320000}"/>
    <cellStyle name="Įprastas 9 2 2 17 2" xfId="13135" xr:uid="{00000000-0005-0000-0000-00004F320000}"/>
    <cellStyle name="Įprastas 9 2 2 17 3" xfId="21824" xr:uid="{00000000-0005-0000-0000-000050320000}"/>
    <cellStyle name="Įprastas 9 2 2 18" xfId="4948" xr:uid="{00000000-0005-0000-0000-000051320000}"/>
    <cellStyle name="Įprastas 9 2 2 18 2" xfId="13136" xr:uid="{00000000-0005-0000-0000-000052320000}"/>
    <cellStyle name="Įprastas 9 2 2 18 3" xfId="21825" xr:uid="{00000000-0005-0000-0000-000053320000}"/>
    <cellStyle name="Įprastas 9 2 2 19" xfId="4949" xr:uid="{00000000-0005-0000-0000-000054320000}"/>
    <cellStyle name="Įprastas 9 2 2 19 2" xfId="13137" xr:uid="{00000000-0005-0000-0000-000055320000}"/>
    <cellStyle name="Įprastas 9 2 2 19 3" xfId="21826" xr:uid="{00000000-0005-0000-0000-000056320000}"/>
    <cellStyle name="Įprastas 9 2 2 2" xfId="4950" xr:uid="{00000000-0005-0000-0000-000057320000}"/>
    <cellStyle name="Įprastas 9 2 2 2 10" xfId="4951" xr:uid="{00000000-0005-0000-0000-000058320000}"/>
    <cellStyle name="Įprastas 9 2 2 2 10 2" xfId="13138" xr:uid="{00000000-0005-0000-0000-000059320000}"/>
    <cellStyle name="Įprastas 9 2 2 2 10 3" xfId="21827" xr:uid="{00000000-0005-0000-0000-00005A320000}"/>
    <cellStyle name="Įprastas 9 2 2 2 11" xfId="4953" xr:uid="{00000000-0005-0000-0000-00005B320000}"/>
    <cellStyle name="Įprastas 9 2 2 2 11 2" xfId="13139" xr:uid="{00000000-0005-0000-0000-00005C320000}"/>
    <cellStyle name="Įprastas 9 2 2 2 11 3" xfId="21828" xr:uid="{00000000-0005-0000-0000-00005D320000}"/>
    <cellStyle name="Įprastas 9 2 2 2 12" xfId="4955" xr:uid="{00000000-0005-0000-0000-00005E320000}"/>
    <cellStyle name="Įprastas 9 2 2 2 12 2" xfId="13140" xr:uid="{00000000-0005-0000-0000-00005F320000}"/>
    <cellStyle name="Įprastas 9 2 2 2 12 3" xfId="21829" xr:uid="{00000000-0005-0000-0000-000060320000}"/>
    <cellStyle name="Įprastas 9 2 2 2 13" xfId="4957" xr:uid="{00000000-0005-0000-0000-000061320000}"/>
    <cellStyle name="Įprastas 9 2 2 2 13 2" xfId="13141" xr:uid="{00000000-0005-0000-0000-000062320000}"/>
    <cellStyle name="Įprastas 9 2 2 2 13 3" xfId="21830" xr:uid="{00000000-0005-0000-0000-000063320000}"/>
    <cellStyle name="Įprastas 9 2 2 2 14" xfId="4959" xr:uid="{00000000-0005-0000-0000-000064320000}"/>
    <cellStyle name="Įprastas 9 2 2 2 14 2" xfId="13142" xr:uid="{00000000-0005-0000-0000-000065320000}"/>
    <cellStyle name="Įprastas 9 2 2 2 14 3" xfId="21831" xr:uid="{00000000-0005-0000-0000-000066320000}"/>
    <cellStyle name="Įprastas 9 2 2 2 15" xfId="4961" xr:uid="{00000000-0005-0000-0000-000067320000}"/>
    <cellStyle name="Įprastas 9 2 2 2 15 2" xfId="13143" xr:uid="{00000000-0005-0000-0000-000068320000}"/>
    <cellStyle name="Įprastas 9 2 2 2 15 3" xfId="21832" xr:uid="{00000000-0005-0000-0000-000069320000}"/>
    <cellStyle name="Įprastas 9 2 2 2 16" xfId="4963" xr:uid="{00000000-0005-0000-0000-00006A320000}"/>
    <cellStyle name="Įprastas 9 2 2 2 16 2" xfId="13144" xr:uid="{00000000-0005-0000-0000-00006B320000}"/>
    <cellStyle name="Įprastas 9 2 2 2 16 3" xfId="21833" xr:uid="{00000000-0005-0000-0000-00006C320000}"/>
    <cellStyle name="Įprastas 9 2 2 2 17" xfId="4965" xr:uid="{00000000-0005-0000-0000-00006D320000}"/>
    <cellStyle name="Įprastas 9 2 2 2 17 2" xfId="13145" xr:uid="{00000000-0005-0000-0000-00006E320000}"/>
    <cellStyle name="Įprastas 9 2 2 2 17 3" xfId="21834" xr:uid="{00000000-0005-0000-0000-00006F320000}"/>
    <cellStyle name="Įprastas 9 2 2 2 18" xfId="8775" xr:uid="{00000000-0005-0000-0000-000070320000}"/>
    <cellStyle name="Įprastas 9 2 2 2 19" xfId="17218" xr:uid="{00000000-0005-0000-0000-000071320000}"/>
    <cellStyle name="Įprastas 9 2 2 2 2" xfId="4966" xr:uid="{00000000-0005-0000-0000-000072320000}"/>
    <cellStyle name="Įprastas 9 2 2 2 2 10" xfId="4967" xr:uid="{00000000-0005-0000-0000-000073320000}"/>
    <cellStyle name="Įprastas 9 2 2 2 2 10 2" xfId="13146" xr:uid="{00000000-0005-0000-0000-000074320000}"/>
    <cellStyle name="Įprastas 9 2 2 2 2 10 3" xfId="21835" xr:uid="{00000000-0005-0000-0000-000075320000}"/>
    <cellStyle name="Įprastas 9 2 2 2 2 11" xfId="4968" xr:uid="{00000000-0005-0000-0000-000076320000}"/>
    <cellStyle name="Įprastas 9 2 2 2 2 11 2" xfId="13147" xr:uid="{00000000-0005-0000-0000-000077320000}"/>
    <cellStyle name="Įprastas 9 2 2 2 2 11 3" xfId="21836" xr:uid="{00000000-0005-0000-0000-000078320000}"/>
    <cellStyle name="Įprastas 9 2 2 2 2 12" xfId="4969" xr:uid="{00000000-0005-0000-0000-000079320000}"/>
    <cellStyle name="Įprastas 9 2 2 2 2 12 2" xfId="13148" xr:uid="{00000000-0005-0000-0000-00007A320000}"/>
    <cellStyle name="Įprastas 9 2 2 2 2 12 3" xfId="21837" xr:uid="{00000000-0005-0000-0000-00007B320000}"/>
    <cellStyle name="Įprastas 9 2 2 2 2 13" xfId="4970" xr:uid="{00000000-0005-0000-0000-00007C320000}"/>
    <cellStyle name="Įprastas 9 2 2 2 2 13 2" xfId="13149" xr:uid="{00000000-0005-0000-0000-00007D320000}"/>
    <cellStyle name="Įprastas 9 2 2 2 2 13 3" xfId="21838" xr:uid="{00000000-0005-0000-0000-00007E320000}"/>
    <cellStyle name="Įprastas 9 2 2 2 2 14" xfId="4971" xr:uid="{00000000-0005-0000-0000-00007F320000}"/>
    <cellStyle name="Įprastas 9 2 2 2 2 14 2" xfId="13150" xr:uid="{00000000-0005-0000-0000-000080320000}"/>
    <cellStyle name="Įprastas 9 2 2 2 2 14 3" xfId="21839" xr:uid="{00000000-0005-0000-0000-000081320000}"/>
    <cellStyle name="Įprastas 9 2 2 2 2 15" xfId="4972" xr:uid="{00000000-0005-0000-0000-000082320000}"/>
    <cellStyle name="Įprastas 9 2 2 2 2 15 2" xfId="13151" xr:uid="{00000000-0005-0000-0000-000083320000}"/>
    <cellStyle name="Įprastas 9 2 2 2 2 15 3" xfId="21840" xr:uid="{00000000-0005-0000-0000-000084320000}"/>
    <cellStyle name="Įprastas 9 2 2 2 2 16" xfId="4973" xr:uid="{00000000-0005-0000-0000-000085320000}"/>
    <cellStyle name="Įprastas 9 2 2 2 2 16 2" xfId="13152" xr:uid="{00000000-0005-0000-0000-000086320000}"/>
    <cellStyle name="Įprastas 9 2 2 2 2 16 3" xfId="21841" xr:uid="{00000000-0005-0000-0000-000087320000}"/>
    <cellStyle name="Įprastas 9 2 2 2 2 17" xfId="8982" xr:uid="{00000000-0005-0000-0000-000088320000}"/>
    <cellStyle name="Įprastas 9 2 2 2 2 18" xfId="17420" xr:uid="{00000000-0005-0000-0000-000089320000}"/>
    <cellStyle name="Įprastas 9 2 2 2 2 2" xfId="4975" xr:uid="{00000000-0005-0000-0000-00008A320000}"/>
    <cellStyle name="Įprastas 9 2 2 2 2 2 2" xfId="13153" xr:uid="{00000000-0005-0000-0000-00008B320000}"/>
    <cellStyle name="Įprastas 9 2 2 2 2 2 3" xfId="17953" xr:uid="{00000000-0005-0000-0000-00008C320000}"/>
    <cellStyle name="Įprastas 9 2 2 2 2 3" xfId="4977" xr:uid="{00000000-0005-0000-0000-00008D320000}"/>
    <cellStyle name="Įprastas 9 2 2 2 2 3 2" xfId="13154" xr:uid="{00000000-0005-0000-0000-00008E320000}"/>
    <cellStyle name="Įprastas 9 2 2 2 2 3 3" xfId="21842" xr:uid="{00000000-0005-0000-0000-00008F320000}"/>
    <cellStyle name="Įprastas 9 2 2 2 2 4" xfId="4978" xr:uid="{00000000-0005-0000-0000-000090320000}"/>
    <cellStyle name="Įprastas 9 2 2 2 2 4 2" xfId="13155" xr:uid="{00000000-0005-0000-0000-000091320000}"/>
    <cellStyle name="Įprastas 9 2 2 2 2 4 3" xfId="21843" xr:uid="{00000000-0005-0000-0000-000092320000}"/>
    <cellStyle name="Įprastas 9 2 2 2 2 5" xfId="4979" xr:uid="{00000000-0005-0000-0000-000093320000}"/>
    <cellStyle name="Įprastas 9 2 2 2 2 5 2" xfId="13156" xr:uid="{00000000-0005-0000-0000-000094320000}"/>
    <cellStyle name="Įprastas 9 2 2 2 2 5 3" xfId="21844" xr:uid="{00000000-0005-0000-0000-000095320000}"/>
    <cellStyle name="Įprastas 9 2 2 2 2 6" xfId="4980" xr:uid="{00000000-0005-0000-0000-000096320000}"/>
    <cellStyle name="Įprastas 9 2 2 2 2 6 2" xfId="13157" xr:uid="{00000000-0005-0000-0000-000097320000}"/>
    <cellStyle name="Įprastas 9 2 2 2 2 6 3" xfId="21845" xr:uid="{00000000-0005-0000-0000-000098320000}"/>
    <cellStyle name="Įprastas 9 2 2 2 2 7" xfId="4981" xr:uid="{00000000-0005-0000-0000-000099320000}"/>
    <cellStyle name="Įprastas 9 2 2 2 2 7 2" xfId="13158" xr:uid="{00000000-0005-0000-0000-00009A320000}"/>
    <cellStyle name="Įprastas 9 2 2 2 2 7 3" xfId="21846" xr:uid="{00000000-0005-0000-0000-00009B320000}"/>
    <cellStyle name="Įprastas 9 2 2 2 2 8" xfId="4982" xr:uid="{00000000-0005-0000-0000-00009C320000}"/>
    <cellStyle name="Įprastas 9 2 2 2 2 8 2" xfId="13159" xr:uid="{00000000-0005-0000-0000-00009D320000}"/>
    <cellStyle name="Įprastas 9 2 2 2 2 8 3" xfId="21847" xr:uid="{00000000-0005-0000-0000-00009E320000}"/>
    <cellStyle name="Įprastas 9 2 2 2 2 9" xfId="4983" xr:uid="{00000000-0005-0000-0000-00009F320000}"/>
    <cellStyle name="Įprastas 9 2 2 2 2 9 2" xfId="13160" xr:uid="{00000000-0005-0000-0000-0000A0320000}"/>
    <cellStyle name="Įprastas 9 2 2 2 2 9 3" xfId="21848" xr:uid="{00000000-0005-0000-0000-0000A1320000}"/>
    <cellStyle name="Įprastas 9 2 2 2 3" xfId="4984" xr:uid="{00000000-0005-0000-0000-0000A2320000}"/>
    <cellStyle name="Įprastas 9 2 2 2 3 2" xfId="13161" xr:uid="{00000000-0005-0000-0000-0000A3320000}"/>
    <cellStyle name="Įprastas 9 2 2 2 3 3" xfId="17749" xr:uid="{00000000-0005-0000-0000-0000A4320000}"/>
    <cellStyle name="Įprastas 9 2 2 2 4" xfId="4985" xr:uid="{00000000-0005-0000-0000-0000A5320000}"/>
    <cellStyle name="Įprastas 9 2 2 2 4 2" xfId="13162" xr:uid="{00000000-0005-0000-0000-0000A6320000}"/>
    <cellStyle name="Įprastas 9 2 2 2 4 3" xfId="21849" xr:uid="{00000000-0005-0000-0000-0000A7320000}"/>
    <cellStyle name="Įprastas 9 2 2 2 5" xfId="4986" xr:uid="{00000000-0005-0000-0000-0000A8320000}"/>
    <cellStyle name="Įprastas 9 2 2 2 5 2" xfId="13163" xr:uid="{00000000-0005-0000-0000-0000A9320000}"/>
    <cellStyle name="Įprastas 9 2 2 2 5 3" xfId="21850" xr:uid="{00000000-0005-0000-0000-0000AA320000}"/>
    <cellStyle name="Įprastas 9 2 2 2 6" xfId="4987" xr:uid="{00000000-0005-0000-0000-0000AB320000}"/>
    <cellStyle name="Įprastas 9 2 2 2 6 2" xfId="13164" xr:uid="{00000000-0005-0000-0000-0000AC320000}"/>
    <cellStyle name="Įprastas 9 2 2 2 6 3" xfId="21851" xr:uid="{00000000-0005-0000-0000-0000AD320000}"/>
    <cellStyle name="Įprastas 9 2 2 2 7" xfId="4988" xr:uid="{00000000-0005-0000-0000-0000AE320000}"/>
    <cellStyle name="Įprastas 9 2 2 2 7 2" xfId="13165" xr:uid="{00000000-0005-0000-0000-0000AF320000}"/>
    <cellStyle name="Įprastas 9 2 2 2 7 3" xfId="21852" xr:uid="{00000000-0005-0000-0000-0000B0320000}"/>
    <cellStyle name="Įprastas 9 2 2 2 8" xfId="4989" xr:uid="{00000000-0005-0000-0000-0000B1320000}"/>
    <cellStyle name="Įprastas 9 2 2 2 8 2" xfId="13166" xr:uid="{00000000-0005-0000-0000-0000B2320000}"/>
    <cellStyle name="Įprastas 9 2 2 2 8 3" xfId="21853" xr:uid="{00000000-0005-0000-0000-0000B3320000}"/>
    <cellStyle name="Įprastas 9 2 2 2 9" xfId="4990" xr:uid="{00000000-0005-0000-0000-0000B4320000}"/>
    <cellStyle name="Įprastas 9 2 2 2 9 2" xfId="13167" xr:uid="{00000000-0005-0000-0000-0000B5320000}"/>
    <cellStyle name="Įprastas 9 2 2 2 9 3" xfId="21854" xr:uid="{00000000-0005-0000-0000-0000B6320000}"/>
    <cellStyle name="Įprastas 9 2 2 20" xfId="4944" xr:uid="{00000000-0005-0000-0000-0000B7320000}"/>
    <cellStyle name="Įprastas 9 2 2 21" xfId="8672" xr:uid="{00000000-0005-0000-0000-0000B8320000}"/>
    <cellStyle name="Įprastas 9 2 2 22" xfId="17121" xr:uid="{00000000-0005-0000-0000-0000B9320000}"/>
    <cellStyle name="Įprastas 9 2 2 3" xfId="4991" xr:uid="{00000000-0005-0000-0000-0000BA320000}"/>
    <cellStyle name="Įprastas 9 2 2 3 10" xfId="4992" xr:uid="{00000000-0005-0000-0000-0000BB320000}"/>
    <cellStyle name="Įprastas 9 2 2 3 10 2" xfId="13168" xr:uid="{00000000-0005-0000-0000-0000BC320000}"/>
    <cellStyle name="Įprastas 9 2 2 3 10 3" xfId="21855" xr:uid="{00000000-0005-0000-0000-0000BD320000}"/>
    <cellStyle name="Įprastas 9 2 2 3 11" xfId="4993" xr:uid="{00000000-0005-0000-0000-0000BE320000}"/>
    <cellStyle name="Įprastas 9 2 2 3 11 2" xfId="13169" xr:uid="{00000000-0005-0000-0000-0000BF320000}"/>
    <cellStyle name="Įprastas 9 2 2 3 11 3" xfId="21856" xr:uid="{00000000-0005-0000-0000-0000C0320000}"/>
    <cellStyle name="Įprastas 9 2 2 3 12" xfId="4994" xr:uid="{00000000-0005-0000-0000-0000C1320000}"/>
    <cellStyle name="Įprastas 9 2 2 3 12 2" xfId="13170" xr:uid="{00000000-0005-0000-0000-0000C2320000}"/>
    <cellStyle name="Įprastas 9 2 2 3 12 3" xfId="21857" xr:uid="{00000000-0005-0000-0000-0000C3320000}"/>
    <cellStyle name="Įprastas 9 2 2 3 13" xfId="4995" xr:uid="{00000000-0005-0000-0000-0000C4320000}"/>
    <cellStyle name="Įprastas 9 2 2 3 13 2" xfId="13171" xr:uid="{00000000-0005-0000-0000-0000C5320000}"/>
    <cellStyle name="Įprastas 9 2 2 3 13 3" xfId="21858" xr:uid="{00000000-0005-0000-0000-0000C6320000}"/>
    <cellStyle name="Įprastas 9 2 2 3 14" xfId="4996" xr:uid="{00000000-0005-0000-0000-0000C7320000}"/>
    <cellStyle name="Įprastas 9 2 2 3 14 2" xfId="13172" xr:uid="{00000000-0005-0000-0000-0000C8320000}"/>
    <cellStyle name="Įprastas 9 2 2 3 14 3" xfId="21859" xr:uid="{00000000-0005-0000-0000-0000C9320000}"/>
    <cellStyle name="Įprastas 9 2 2 3 15" xfId="4997" xr:uid="{00000000-0005-0000-0000-0000CA320000}"/>
    <cellStyle name="Įprastas 9 2 2 3 15 2" xfId="13173" xr:uid="{00000000-0005-0000-0000-0000CB320000}"/>
    <cellStyle name="Įprastas 9 2 2 3 15 3" xfId="21860" xr:uid="{00000000-0005-0000-0000-0000CC320000}"/>
    <cellStyle name="Įprastas 9 2 2 3 16" xfId="4998" xr:uid="{00000000-0005-0000-0000-0000CD320000}"/>
    <cellStyle name="Įprastas 9 2 2 3 16 2" xfId="13174" xr:uid="{00000000-0005-0000-0000-0000CE320000}"/>
    <cellStyle name="Įprastas 9 2 2 3 16 3" xfId="21861" xr:uid="{00000000-0005-0000-0000-0000CF320000}"/>
    <cellStyle name="Įprastas 9 2 2 3 17" xfId="8885" xr:uid="{00000000-0005-0000-0000-0000D0320000}"/>
    <cellStyle name="Įprastas 9 2 2 3 18" xfId="17323" xr:uid="{00000000-0005-0000-0000-0000D1320000}"/>
    <cellStyle name="Įprastas 9 2 2 3 2" xfId="4999" xr:uid="{00000000-0005-0000-0000-0000D2320000}"/>
    <cellStyle name="Įprastas 9 2 2 3 2 2" xfId="13175" xr:uid="{00000000-0005-0000-0000-0000D3320000}"/>
    <cellStyle name="Įprastas 9 2 2 3 2 3" xfId="17954" xr:uid="{00000000-0005-0000-0000-0000D4320000}"/>
    <cellStyle name="Įprastas 9 2 2 3 3" xfId="5000" xr:uid="{00000000-0005-0000-0000-0000D5320000}"/>
    <cellStyle name="Įprastas 9 2 2 3 3 2" xfId="13176" xr:uid="{00000000-0005-0000-0000-0000D6320000}"/>
    <cellStyle name="Įprastas 9 2 2 3 3 3" xfId="21862" xr:uid="{00000000-0005-0000-0000-0000D7320000}"/>
    <cellStyle name="Įprastas 9 2 2 3 4" xfId="5001" xr:uid="{00000000-0005-0000-0000-0000D8320000}"/>
    <cellStyle name="Įprastas 9 2 2 3 4 2" xfId="13177" xr:uid="{00000000-0005-0000-0000-0000D9320000}"/>
    <cellStyle name="Įprastas 9 2 2 3 4 3" xfId="21863" xr:uid="{00000000-0005-0000-0000-0000DA320000}"/>
    <cellStyle name="Įprastas 9 2 2 3 5" xfId="5002" xr:uid="{00000000-0005-0000-0000-0000DB320000}"/>
    <cellStyle name="Įprastas 9 2 2 3 5 2" xfId="13178" xr:uid="{00000000-0005-0000-0000-0000DC320000}"/>
    <cellStyle name="Įprastas 9 2 2 3 5 3" xfId="21864" xr:uid="{00000000-0005-0000-0000-0000DD320000}"/>
    <cellStyle name="Įprastas 9 2 2 3 6" xfId="5003" xr:uid="{00000000-0005-0000-0000-0000DE320000}"/>
    <cellStyle name="Įprastas 9 2 2 3 6 2" xfId="13179" xr:uid="{00000000-0005-0000-0000-0000DF320000}"/>
    <cellStyle name="Įprastas 9 2 2 3 6 3" xfId="21865" xr:uid="{00000000-0005-0000-0000-0000E0320000}"/>
    <cellStyle name="Įprastas 9 2 2 3 7" xfId="5004" xr:uid="{00000000-0005-0000-0000-0000E1320000}"/>
    <cellStyle name="Įprastas 9 2 2 3 7 2" xfId="13180" xr:uid="{00000000-0005-0000-0000-0000E2320000}"/>
    <cellStyle name="Įprastas 9 2 2 3 7 3" xfId="21866" xr:uid="{00000000-0005-0000-0000-0000E3320000}"/>
    <cellStyle name="Įprastas 9 2 2 3 8" xfId="5005" xr:uid="{00000000-0005-0000-0000-0000E4320000}"/>
    <cellStyle name="Įprastas 9 2 2 3 8 2" xfId="13181" xr:uid="{00000000-0005-0000-0000-0000E5320000}"/>
    <cellStyle name="Įprastas 9 2 2 3 8 3" xfId="21867" xr:uid="{00000000-0005-0000-0000-0000E6320000}"/>
    <cellStyle name="Įprastas 9 2 2 3 9" xfId="5006" xr:uid="{00000000-0005-0000-0000-0000E7320000}"/>
    <cellStyle name="Įprastas 9 2 2 3 9 2" xfId="13182" xr:uid="{00000000-0005-0000-0000-0000E8320000}"/>
    <cellStyle name="Įprastas 9 2 2 3 9 3" xfId="21868" xr:uid="{00000000-0005-0000-0000-0000E9320000}"/>
    <cellStyle name="Įprastas 9 2 2 4" xfId="5007" xr:uid="{00000000-0005-0000-0000-0000EA320000}"/>
    <cellStyle name="Įprastas 9 2 2 4 10" xfId="5008" xr:uid="{00000000-0005-0000-0000-0000EB320000}"/>
    <cellStyle name="Įprastas 9 2 2 4 10 2" xfId="13183" xr:uid="{00000000-0005-0000-0000-0000EC320000}"/>
    <cellStyle name="Įprastas 9 2 2 4 10 3" xfId="21869" xr:uid="{00000000-0005-0000-0000-0000ED320000}"/>
    <cellStyle name="Įprastas 9 2 2 4 11" xfId="5009" xr:uid="{00000000-0005-0000-0000-0000EE320000}"/>
    <cellStyle name="Įprastas 9 2 2 4 11 2" xfId="13184" xr:uid="{00000000-0005-0000-0000-0000EF320000}"/>
    <cellStyle name="Įprastas 9 2 2 4 11 3" xfId="21870" xr:uid="{00000000-0005-0000-0000-0000F0320000}"/>
    <cellStyle name="Įprastas 9 2 2 4 12" xfId="5010" xr:uid="{00000000-0005-0000-0000-0000F1320000}"/>
    <cellStyle name="Įprastas 9 2 2 4 12 2" xfId="13185" xr:uid="{00000000-0005-0000-0000-0000F2320000}"/>
    <cellStyle name="Įprastas 9 2 2 4 12 3" xfId="21871" xr:uid="{00000000-0005-0000-0000-0000F3320000}"/>
    <cellStyle name="Įprastas 9 2 2 4 13" xfId="5011" xr:uid="{00000000-0005-0000-0000-0000F4320000}"/>
    <cellStyle name="Įprastas 9 2 2 4 13 2" xfId="13186" xr:uid="{00000000-0005-0000-0000-0000F5320000}"/>
    <cellStyle name="Įprastas 9 2 2 4 13 3" xfId="21872" xr:uid="{00000000-0005-0000-0000-0000F6320000}"/>
    <cellStyle name="Įprastas 9 2 2 4 14" xfId="5012" xr:uid="{00000000-0005-0000-0000-0000F7320000}"/>
    <cellStyle name="Įprastas 9 2 2 4 14 2" xfId="13187" xr:uid="{00000000-0005-0000-0000-0000F8320000}"/>
    <cellStyle name="Įprastas 9 2 2 4 14 3" xfId="21873" xr:uid="{00000000-0005-0000-0000-0000F9320000}"/>
    <cellStyle name="Įprastas 9 2 2 4 15" xfId="5013" xr:uid="{00000000-0005-0000-0000-0000FA320000}"/>
    <cellStyle name="Įprastas 9 2 2 4 15 2" xfId="13188" xr:uid="{00000000-0005-0000-0000-0000FB320000}"/>
    <cellStyle name="Įprastas 9 2 2 4 15 3" xfId="21874" xr:uid="{00000000-0005-0000-0000-0000FC320000}"/>
    <cellStyle name="Įprastas 9 2 2 4 16" xfId="5014" xr:uid="{00000000-0005-0000-0000-0000FD320000}"/>
    <cellStyle name="Įprastas 9 2 2 4 16 2" xfId="13189" xr:uid="{00000000-0005-0000-0000-0000FE320000}"/>
    <cellStyle name="Įprastas 9 2 2 4 16 3" xfId="21875" xr:uid="{00000000-0005-0000-0000-0000FF320000}"/>
    <cellStyle name="Įprastas 9 2 2 4 17" xfId="9088" xr:uid="{00000000-0005-0000-0000-000000330000}"/>
    <cellStyle name="Įprastas 9 2 2 4 18" xfId="17525" xr:uid="{00000000-0005-0000-0000-000001330000}"/>
    <cellStyle name="Įprastas 9 2 2 4 2" xfId="5015" xr:uid="{00000000-0005-0000-0000-000002330000}"/>
    <cellStyle name="Įprastas 9 2 2 4 2 2" xfId="13190" xr:uid="{00000000-0005-0000-0000-000003330000}"/>
    <cellStyle name="Įprastas 9 2 2 4 2 3" xfId="17955" xr:uid="{00000000-0005-0000-0000-000004330000}"/>
    <cellStyle name="Įprastas 9 2 2 4 3" xfId="5016" xr:uid="{00000000-0005-0000-0000-000005330000}"/>
    <cellStyle name="Įprastas 9 2 2 4 3 2" xfId="13191" xr:uid="{00000000-0005-0000-0000-000006330000}"/>
    <cellStyle name="Įprastas 9 2 2 4 3 3" xfId="21876" xr:uid="{00000000-0005-0000-0000-000007330000}"/>
    <cellStyle name="Įprastas 9 2 2 4 4" xfId="5017" xr:uid="{00000000-0005-0000-0000-000008330000}"/>
    <cellStyle name="Įprastas 9 2 2 4 4 2" xfId="13192" xr:uid="{00000000-0005-0000-0000-000009330000}"/>
    <cellStyle name="Įprastas 9 2 2 4 4 3" xfId="21877" xr:uid="{00000000-0005-0000-0000-00000A330000}"/>
    <cellStyle name="Įprastas 9 2 2 4 5" xfId="5018" xr:uid="{00000000-0005-0000-0000-00000B330000}"/>
    <cellStyle name="Įprastas 9 2 2 4 5 2" xfId="13193" xr:uid="{00000000-0005-0000-0000-00000C330000}"/>
    <cellStyle name="Įprastas 9 2 2 4 5 3" xfId="21878" xr:uid="{00000000-0005-0000-0000-00000D330000}"/>
    <cellStyle name="Įprastas 9 2 2 4 6" xfId="5019" xr:uid="{00000000-0005-0000-0000-00000E330000}"/>
    <cellStyle name="Įprastas 9 2 2 4 6 2" xfId="13194" xr:uid="{00000000-0005-0000-0000-00000F330000}"/>
    <cellStyle name="Įprastas 9 2 2 4 6 3" xfId="21879" xr:uid="{00000000-0005-0000-0000-000010330000}"/>
    <cellStyle name="Įprastas 9 2 2 4 7" xfId="5020" xr:uid="{00000000-0005-0000-0000-000011330000}"/>
    <cellStyle name="Įprastas 9 2 2 4 7 2" xfId="13195" xr:uid="{00000000-0005-0000-0000-000012330000}"/>
    <cellStyle name="Įprastas 9 2 2 4 7 3" xfId="21880" xr:uid="{00000000-0005-0000-0000-000013330000}"/>
    <cellStyle name="Įprastas 9 2 2 4 8" xfId="5021" xr:uid="{00000000-0005-0000-0000-000014330000}"/>
    <cellStyle name="Įprastas 9 2 2 4 8 2" xfId="13196" xr:uid="{00000000-0005-0000-0000-000015330000}"/>
    <cellStyle name="Įprastas 9 2 2 4 8 3" xfId="21881" xr:uid="{00000000-0005-0000-0000-000016330000}"/>
    <cellStyle name="Įprastas 9 2 2 4 9" xfId="5022" xr:uid="{00000000-0005-0000-0000-000017330000}"/>
    <cellStyle name="Įprastas 9 2 2 4 9 2" xfId="13197" xr:uid="{00000000-0005-0000-0000-000018330000}"/>
    <cellStyle name="Įprastas 9 2 2 4 9 3" xfId="21882" xr:uid="{00000000-0005-0000-0000-000019330000}"/>
    <cellStyle name="Įprastas 9 2 2 5" xfId="5023" xr:uid="{00000000-0005-0000-0000-00001A330000}"/>
    <cellStyle name="Įprastas 9 2 2 5 2" xfId="13198" xr:uid="{00000000-0005-0000-0000-00001B330000}"/>
    <cellStyle name="Įprastas 9 2 2 5 3" xfId="17652" xr:uid="{00000000-0005-0000-0000-00001C330000}"/>
    <cellStyle name="Įprastas 9 2 2 6" xfId="5024" xr:uid="{00000000-0005-0000-0000-00001D330000}"/>
    <cellStyle name="Įprastas 9 2 2 6 2" xfId="13199" xr:uid="{00000000-0005-0000-0000-00001E330000}"/>
    <cellStyle name="Įprastas 9 2 2 6 3" xfId="21883" xr:uid="{00000000-0005-0000-0000-00001F330000}"/>
    <cellStyle name="Įprastas 9 2 2 7" xfId="5025" xr:uid="{00000000-0005-0000-0000-000020330000}"/>
    <cellStyle name="Įprastas 9 2 2 7 2" xfId="13200" xr:uid="{00000000-0005-0000-0000-000021330000}"/>
    <cellStyle name="Įprastas 9 2 2 7 3" xfId="21884" xr:uid="{00000000-0005-0000-0000-000022330000}"/>
    <cellStyle name="Įprastas 9 2 2 8" xfId="5026" xr:uid="{00000000-0005-0000-0000-000023330000}"/>
    <cellStyle name="Įprastas 9 2 2 8 2" xfId="13201" xr:uid="{00000000-0005-0000-0000-000024330000}"/>
    <cellStyle name="Įprastas 9 2 2 8 3" xfId="21885" xr:uid="{00000000-0005-0000-0000-000025330000}"/>
    <cellStyle name="Įprastas 9 2 2 9" xfId="5027" xr:uid="{00000000-0005-0000-0000-000026330000}"/>
    <cellStyle name="Įprastas 9 2 2 9 2" xfId="13202" xr:uid="{00000000-0005-0000-0000-000027330000}"/>
    <cellStyle name="Įprastas 9 2 2 9 3" xfId="21886" xr:uid="{00000000-0005-0000-0000-000028330000}"/>
    <cellStyle name="Įprastas 9 2 20" xfId="4931" xr:uid="{00000000-0005-0000-0000-000029330000}"/>
    <cellStyle name="Įprastas 9 2 20 2" xfId="13203" xr:uid="{00000000-0005-0000-0000-00002A330000}"/>
    <cellStyle name="Įprastas 9 2 20 3" xfId="21887" xr:uid="{00000000-0005-0000-0000-00002B330000}"/>
    <cellStyle name="Įprastas 9 2 21" xfId="4933" xr:uid="{00000000-0005-0000-0000-00002C330000}"/>
    <cellStyle name="Įprastas 9 2 22" xfId="8627" xr:uid="{00000000-0005-0000-0000-00002D330000}"/>
    <cellStyle name="Įprastas 9 2 23" xfId="17078" xr:uid="{00000000-0005-0000-0000-00002E330000}"/>
    <cellStyle name="Įprastas 9 2 3" xfId="5028" xr:uid="{00000000-0005-0000-0000-00002F330000}"/>
    <cellStyle name="Įprastas 9 2 3 10" xfId="5029" xr:uid="{00000000-0005-0000-0000-000030330000}"/>
    <cellStyle name="Įprastas 9 2 3 10 2" xfId="13204" xr:uid="{00000000-0005-0000-0000-000031330000}"/>
    <cellStyle name="Įprastas 9 2 3 10 3" xfId="21888" xr:uid="{00000000-0005-0000-0000-000032330000}"/>
    <cellStyle name="Įprastas 9 2 3 11" xfId="5030" xr:uid="{00000000-0005-0000-0000-000033330000}"/>
    <cellStyle name="Įprastas 9 2 3 11 2" xfId="13205" xr:uid="{00000000-0005-0000-0000-000034330000}"/>
    <cellStyle name="Įprastas 9 2 3 11 3" xfId="21889" xr:uid="{00000000-0005-0000-0000-000035330000}"/>
    <cellStyle name="Įprastas 9 2 3 12" xfId="5031" xr:uid="{00000000-0005-0000-0000-000036330000}"/>
    <cellStyle name="Įprastas 9 2 3 12 2" xfId="13206" xr:uid="{00000000-0005-0000-0000-000037330000}"/>
    <cellStyle name="Įprastas 9 2 3 12 3" xfId="21890" xr:uid="{00000000-0005-0000-0000-000038330000}"/>
    <cellStyle name="Įprastas 9 2 3 13" xfId="5032" xr:uid="{00000000-0005-0000-0000-000039330000}"/>
    <cellStyle name="Įprastas 9 2 3 13 2" xfId="13207" xr:uid="{00000000-0005-0000-0000-00003A330000}"/>
    <cellStyle name="Įprastas 9 2 3 13 3" xfId="21891" xr:uid="{00000000-0005-0000-0000-00003B330000}"/>
    <cellStyle name="Įprastas 9 2 3 14" xfId="5033" xr:uid="{00000000-0005-0000-0000-00003C330000}"/>
    <cellStyle name="Įprastas 9 2 3 14 2" xfId="13208" xr:uid="{00000000-0005-0000-0000-00003D330000}"/>
    <cellStyle name="Įprastas 9 2 3 14 3" xfId="21892" xr:uid="{00000000-0005-0000-0000-00003E330000}"/>
    <cellStyle name="Įprastas 9 2 3 15" xfId="5034" xr:uid="{00000000-0005-0000-0000-00003F330000}"/>
    <cellStyle name="Įprastas 9 2 3 15 2" xfId="13209" xr:uid="{00000000-0005-0000-0000-000040330000}"/>
    <cellStyle name="Įprastas 9 2 3 15 3" xfId="21893" xr:uid="{00000000-0005-0000-0000-000041330000}"/>
    <cellStyle name="Įprastas 9 2 3 16" xfId="5035" xr:uid="{00000000-0005-0000-0000-000042330000}"/>
    <cellStyle name="Įprastas 9 2 3 16 2" xfId="13210" xr:uid="{00000000-0005-0000-0000-000043330000}"/>
    <cellStyle name="Įprastas 9 2 3 16 3" xfId="21894" xr:uid="{00000000-0005-0000-0000-000044330000}"/>
    <cellStyle name="Įprastas 9 2 3 17" xfId="5036" xr:uid="{00000000-0005-0000-0000-000045330000}"/>
    <cellStyle name="Įprastas 9 2 3 17 2" xfId="13211" xr:uid="{00000000-0005-0000-0000-000046330000}"/>
    <cellStyle name="Įprastas 9 2 3 17 3" xfId="21895" xr:uid="{00000000-0005-0000-0000-000047330000}"/>
    <cellStyle name="Įprastas 9 2 3 18" xfId="8732" xr:uid="{00000000-0005-0000-0000-000048330000}"/>
    <cellStyle name="Įprastas 9 2 3 19" xfId="17175" xr:uid="{00000000-0005-0000-0000-000049330000}"/>
    <cellStyle name="Įprastas 9 2 3 2" xfId="501" xr:uid="{00000000-0005-0000-0000-00004A330000}"/>
    <cellStyle name="Įprastas 9 2 3 2 10" xfId="5037" xr:uid="{00000000-0005-0000-0000-00004B330000}"/>
    <cellStyle name="Įprastas 9 2 3 2 10 2" xfId="13212" xr:uid="{00000000-0005-0000-0000-00004C330000}"/>
    <cellStyle name="Įprastas 9 2 3 2 10 3" xfId="21896" xr:uid="{00000000-0005-0000-0000-00004D330000}"/>
    <cellStyle name="Įprastas 9 2 3 2 11" xfId="5038" xr:uid="{00000000-0005-0000-0000-00004E330000}"/>
    <cellStyle name="Įprastas 9 2 3 2 11 2" xfId="13213" xr:uid="{00000000-0005-0000-0000-00004F330000}"/>
    <cellStyle name="Įprastas 9 2 3 2 11 3" xfId="21897" xr:uid="{00000000-0005-0000-0000-000050330000}"/>
    <cellStyle name="Įprastas 9 2 3 2 12" xfId="5039" xr:uid="{00000000-0005-0000-0000-000051330000}"/>
    <cellStyle name="Įprastas 9 2 3 2 12 2" xfId="13214" xr:uid="{00000000-0005-0000-0000-000052330000}"/>
    <cellStyle name="Įprastas 9 2 3 2 12 3" xfId="21898" xr:uid="{00000000-0005-0000-0000-000053330000}"/>
    <cellStyle name="Įprastas 9 2 3 2 13" xfId="5040" xr:uid="{00000000-0005-0000-0000-000054330000}"/>
    <cellStyle name="Įprastas 9 2 3 2 13 2" xfId="13215" xr:uid="{00000000-0005-0000-0000-000055330000}"/>
    <cellStyle name="Įprastas 9 2 3 2 13 3" xfId="21899" xr:uid="{00000000-0005-0000-0000-000056330000}"/>
    <cellStyle name="Įprastas 9 2 3 2 14" xfId="5041" xr:uid="{00000000-0005-0000-0000-000057330000}"/>
    <cellStyle name="Įprastas 9 2 3 2 14 2" xfId="13216" xr:uid="{00000000-0005-0000-0000-000058330000}"/>
    <cellStyle name="Įprastas 9 2 3 2 14 3" xfId="21900" xr:uid="{00000000-0005-0000-0000-000059330000}"/>
    <cellStyle name="Įprastas 9 2 3 2 15" xfId="5042" xr:uid="{00000000-0005-0000-0000-00005A330000}"/>
    <cellStyle name="Įprastas 9 2 3 2 15 2" xfId="13217" xr:uid="{00000000-0005-0000-0000-00005B330000}"/>
    <cellStyle name="Įprastas 9 2 3 2 15 3" xfId="21901" xr:uid="{00000000-0005-0000-0000-00005C330000}"/>
    <cellStyle name="Įprastas 9 2 3 2 16" xfId="5043" xr:uid="{00000000-0005-0000-0000-00005D330000}"/>
    <cellStyle name="Įprastas 9 2 3 2 16 2" xfId="13218" xr:uid="{00000000-0005-0000-0000-00005E330000}"/>
    <cellStyle name="Įprastas 9 2 3 2 16 3" xfId="21902" xr:uid="{00000000-0005-0000-0000-00005F330000}"/>
    <cellStyle name="Įprastas 9 2 3 2 17" xfId="8939" xr:uid="{00000000-0005-0000-0000-000060330000}"/>
    <cellStyle name="Įprastas 9 2 3 2 18" xfId="17377" xr:uid="{00000000-0005-0000-0000-000061330000}"/>
    <cellStyle name="Įprastas 9 2 3 2 2" xfId="951" xr:uid="{00000000-0005-0000-0000-000062330000}"/>
    <cellStyle name="Įprastas 9 2 3 2 2 2" xfId="13219" xr:uid="{00000000-0005-0000-0000-000063330000}"/>
    <cellStyle name="Įprastas 9 2 3 2 2 3" xfId="17956" xr:uid="{00000000-0005-0000-0000-000064330000}"/>
    <cellStyle name="Įprastas 9 2 3 2 3" xfId="953" xr:uid="{00000000-0005-0000-0000-000065330000}"/>
    <cellStyle name="Įprastas 9 2 3 2 3 2" xfId="13220" xr:uid="{00000000-0005-0000-0000-000066330000}"/>
    <cellStyle name="Įprastas 9 2 3 2 3 3" xfId="21903" xr:uid="{00000000-0005-0000-0000-000067330000}"/>
    <cellStyle name="Įprastas 9 2 3 2 4" xfId="955" xr:uid="{00000000-0005-0000-0000-000068330000}"/>
    <cellStyle name="Įprastas 9 2 3 2 4 2" xfId="13221" xr:uid="{00000000-0005-0000-0000-000069330000}"/>
    <cellStyle name="Įprastas 9 2 3 2 4 3" xfId="21904" xr:uid="{00000000-0005-0000-0000-00006A330000}"/>
    <cellStyle name="Įprastas 9 2 3 2 5" xfId="957" xr:uid="{00000000-0005-0000-0000-00006B330000}"/>
    <cellStyle name="Įprastas 9 2 3 2 5 2" xfId="13222" xr:uid="{00000000-0005-0000-0000-00006C330000}"/>
    <cellStyle name="Įprastas 9 2 3 2 5 3" xfId="21905" xr:uid="{00000000-0005-0000-0000-00006D330000}"/>
    <cellStyle name="Įprastas 9 2 3 2 6" xfId="959" xr:uid="{00000000-0005-0000-0000-00006E330000}"/>
    <cellStyle name="Įprastas 9 2 3 2 6 2" xfId="13223" xr:uid="{00000000-0005-0000-0000-00006F330000}"/>
    <cellStyle name="Įprastas 9 2 3 2 6 3" xfId="21906" xr:uid="{00000000-0005-0000-0000-000070330000}"/>
    <cellStyle name="Įprastas 9 2 3 2 7" xfId="289" xr:uid="{00000000-0005-0000-0000-000071330000}"/>
    <cellStyle name="Įprastas 9 2 3 2 7 2" xfId="13224" xr:uid="{00000000-0005-0000-0000-000072330000}"/>
    <cellStyle name="Įprastas 9 2 3 2 7 3" xfId="21907" xr:uid="{00000000-0005-0000-0000-000073330000}"/>
    <cellStyle name="Įprastas 9 2 3 2 8" xfId="5044" xr:uid="{00000000-0005-0000-0000-000074330000}"/>
    <cellStyle name="Įprastas 9 2 3 2 8 2" xfId="13225" xr:uid="{00000000-0005-0000-0000-000075330000}"/>
    <cellStyle name="Įprastas 9 2 3 2 8 3" xfId="21908" xr:uid="{00000000-0005-0000-0000-000076330000}"/>
    <cellStyle name="Įprastas 9 2 3 2 9" xfId="5045" xr:uid="{00000000-0005-0000-0000-000077330000}"/>
    <cellStyle name="Įprastas 9 2 3 2 9 2" xfId="13226" xr:uid="{00000000-0005-0000-0000-000078330000}"/>
    <cellStyle name="Įprastas 9 2 3 2 9 3" xfId="21909" xr:uid="{00000000-0005-0000-0000-000079330000}"/>
    <cellStyle name="Įprastas 9 2 3 3" xfId="508" xr:uid="{00000000-0005-0000-0000-00007A330000}"/>
    <cellStyle name="Įprastas 9 2 3 3 2" xfId="13227" xr:uid="{00000000-0005-0000-0000-00007B330000}"/>
    <cellStyle name="Įprastas 9 2 3 3 3" xfId="17706" xr:uid="{00000000-0005-0000-0000-00007C330000}"/>
    <cellStyle name="Įprastas 9 2 3 4" xfId="5046" xr:uid="{00000000-0005-0000-0000-00007D330000}"/>
    <cellStyle name="Įprastas 9 2 3 4 2" xfId="13228" xr:uid="{00000000-0005-0000-0000-00007E330000}"/>
    <cellStyle name="Įprastas 9 2 3 4 3" xfId="21910" xr:uid="{00000000-0005-0000-0000-00007F330000}"/>
    <cellStyle name="Įprastas 9 2 3 5" xfId="5047" xr:uid="{00000000-0005-0000-0000-000080330000}"/>
    <cellStyle name="Įprastas 9 2 3 5 2" xfId="13229" xr:uid="{00000000-0005-0000-0000-000081330000}"/>
    <cellStyle name="Įprastas 9 2 3 5 3" xfId="21911" xr:uid="{00000000-0005-0000-0000-000082330000}"/>
    <cellStyle name="Įprastas 9 2 3 6" xfId="5048" xr:uid="{00000000-0005-0000-0000-000083330000}"/>
    <cellStyle name="Įprastas 9 2 3 6 2" xfId="13230" xr:uid="{00000000-0005-0000-0000-000084330000}"/>
    <cellStyle name="Įprastas 9 2 3 6 3" xfId="21912" xr:uid="{00000000-0005-0000-0000-000085330000}"/>
    <cellStyle name="Įprastas 9 2 3 7" xfId="5049" xr:uid="{00000000-0005-0000-0000-000086330000}"/>
    <cellStyle name="Įprastas 9 2 3 7 2" xfId="13231" xr:uid="{00000000-0005-0000-0000-000087330000}"/>
    <cellStyle name="Įprastas 9 2 3 7 3" xfId="21913" xr:uid="{00000000-0005-0000-0000-000088330000}"/>
    <cellStyle name="Įprastas 9 2 3 8" xfId="5050" xr:uid="{00000000-0005-0000-0000-000089330000}"/>
    <cellStyle name="Įprastas 9 2 3 8 2" xfId="13232" xr:uid="{00000000-0005-0000-0000-00008A330000}"/>
    <cellStyle name="Įprastas 9 2 3 8 3" xfId="21914" xr:uid="{00000000-0005-0000-0000-00008B330000}"/>
    <cellStyle name="Įprastas 9 2 3 9" xfId="5051" xr:uid="{00000000-0005-0000-0000-00008C330000}"/>
    <cellStyle name="Įprastas 9 2 3 9 2" xfId="13233" xr:uid="{00000000-0005-0000-0000-00008D330000}"/>
    <cellStyle name="Įprastas 9 2 3 9 3" xfId="21915" xr:uid="{00000000-0005-0000-0000-00008E330000}"/>
    <cellStyle name="Įprastas 9 2 4" xfId="5052" xr:uid="{00000000-0005-0000-0000-00008F330000}"/>
    <cellStyle name="Įprastas 9 2 4 10" xfId="5053" xr:uid="{00000000-0005-0000-0000-000090330000}"/>
    <cellStyle name="Įprastas 9 2 4 10 2" xfId="13234" xr:uid="{00000000-0005-0000-0000-000091330000}"/>
    <cellStyle name="Įprastas 9 2 4 10 3" xfId="21916" xr:uid="{00000000-0005-0000-0000-000092330000}"/>
    <cellStyle name="Įprastas 9 2 4 11" xfId="5054" xr:uid="{00000000-0005-0000-0000-000093330000}"/>
    <cellStyle name="Įprastas 9 2 4 11 2" xfId="13235" xr:uid="{00000000-0005-0000-0000-000094330000}"/>
    <cellStyle name="Įprastas 9 2 4 11 3" xfId="21917" xr:uid="{00000000-0005-0000-0000-000095330000}"/>
    <cellStyle name="Įprastas 9 2 4 12" xfId="5055" xr:uid="{00000000-0005-0000-0000-000096330000}"/>
    <cellStyle name="Įprastas 9 2 4 12 2" xfId="13236" xr:uid="{00000000-0005-0000-0000-000097330000}"/>
    <cellStyle name="Įprastas 9 2 4 12 3" xfId="21918" xr:uid="{00000000-0005-0000-0000-000098330000}"/>
    <cellStyle name="Įprastas 9 2 4 13" xfId="5056" xr:uid="{00000000-0005-0000-0000-000099330000}"/>
    <cellStyle name="Įprastas 9 2 4 13 2" xfId="13237" xr:uid="{00000000-0005-0000-0000-00009A330000}"/>
    <cellStyle name="Įprastas 9 2 4 13 3" xfId="21919" xr:uid="{00000000-0005-0000-0000-00009B330000}"/>
    <cellStyle name="Įprastas 9 2 4 14" xfId="5057" xr:uid="{00000000-0005-0000-0000-00009C330000}"/>
    <cellStyle name="Įprastas 9 2 4 14 2" xfId="13238" xr:uid="{00000000-0005-0000-0000-00009D330000}"/>
    <cellStyle name="Įprastas 9 2 4 14 3" xfId="21920" xr:uid="{00000000-0005-0000-0000-00009E330000}"/>
    <cellStyle name="Įprastas 9 2 4 15" xfId="5058" xr:uid="{00000000-0005-0000-0000-00009F330000}"/>
    <cellStyle name="Įprastas 9 2 4 15 2" xfId="13239" xr:uid="{00000000-0005-0000-0000-0000A0330000}"/>
    <cellStyle name="Įprastas 9 2 4 15 3" xfId="21921" xr:uid="{00000000-0005-0000-0000-0000A1330000}"/>
    <cellStyle name="Įprastas 9 2 4 16" xfId="5059" xr:uid="{00000000-0005-0000-0000-0000A2330000}"/>
    <cellStyle name="Įprastas 9 2 4 16 2" xfId="13240" xr:uid="{00000000-0005-0000-0000-0000A3330000}"/>
    <cellStyle name="Įprastas 9 2 4 16 3" xfId="21922" xr:uid="{00000000-0005-0000-0000-0000A4330000}"/>
    <cellStyle name="Įprastas 9 2 4 17" xfId="8842" xr:uid="{00000000-0005-0000-0000-0000A5330000}"/>
    <cellStyle name="Įprastas 9 2 4 18" xfId="17280" xr:uid="{00000000-0005-0000-0000-0000A6330000}"/>
    <cellStyle name="Įprastas 9 2 4 2" xfId="2045" xr:uid="{00000000-0005-0000-0000-0000A7330000}"/>
    <cellStyle name="Įprastas 9 2 4 2 2" xfId="13241" xr:uid="{00000000-0005-0000-0000-0000A8330000}"/>
    <cellStyle name="Įprastas 9 2 4 2 3" xfId="17957" xr:uid="{00000000-0005-0000-0000-0000A9330000}"/>
    <cellStyle name="Įprastas 9 2 4 3" xfId="5060" xr:uid="{00000000-0005-0000-0000-0000AA330000}"/>
    <cellStyle name="Įprastas 9 2 4 3 2" xfId="13242" xr:uid="{00000000-0005-0000-0000-0000AB330000}"/>
    <cellStyle name="Įprastas 9 2 4 3 3" xfId="21923" xr:uid="{00000000-0005-0000-0000-0000AC330000}"/>
    <cellStyle name="Įprastas 9 2 4 4" xfId="5061" xr:uid="{00000000-0005-0000-0000-0000AD330000}"/>
    <cellStyle name="Įprastas 9 2 4 4 2" xfId="13243" xr:uid="{00000000-0005-0000-0000-0000AE330000}"/>
    <cellStyle name="Įprastas 9 2 4 4 3" xfId="21924" xr:uid="{00000000-0005-0000-0000-0000AF330000}"/>
    <cellStyle name="Įprastas 9 2 4 5" xfId="5062" xr:uid="{00000000-0005-0000-0000-0000B0330000}"/>
    <cellStyle name="Įprastas 9 2 4 5 2" xfId="13244" xr:uid="{00000000-0005-0000-0000-0000B1330000}"/>
    <cellStyle name="Įprastas 9 2 4 5 3" xfId="21925" xr:uid="{00000000-0005-0000-0000-0000B2330000}"/>
    <cellStyle name="Įprastas 9 2 4 6" xfId="5063" xr:uid="{00000000-0005-0000-0000-0000B3330000}"/>
    <cellStyle name="Įprastas 9 2 4 6 2" xfId="13245" xr:uid="{00000000-0005-0000-0000-0000B4330000}"/>
    <cellStyle name="Įprastas 9 2 4 6 3" xfId="21926" xr:uid="{00000000-0005-0000-0000-0000B5330000}"/>
    <cellStyle name="Įprastas 9 2 4 7" xfId="5064" xr:uid="{00000000-0005-0000-0000-0000B6330000}"/>
    <cellStyle name="Įprastas 9 2 4 7 2" xfId="13246" xr:uid="{00000000-0005-0000-0000-0000B7330000}"/>
    <cellStyle name="Įprastas 9 2 4 7 3" xfId="21927" xr:uid="{00000000-0005-0000-0000-0000B8330000}"/>
    <cellStyle name="Įprastas 9 2 4 8" xfId="5065" xr:uid="{00000000-0005-0000-0000-0000B9330000}"/>
    <cellStyle name="Įprastas 9 2 4 8 2" xfId="13247" xr:uid="{00000000-0005-0000-0000-0000BA330000}"/>
    <cellStyle name="Įprastas 9 2 4 8 3" xfId="21928" xr:uid="{00000000-0005-0000-0000-0000BB330000}"/>
    <cellStyle name="Įprastas 9 2 4 9" xfId="5066" xr:uid="{00000000-0005-0000-0000-0000BC330000}"/>
    <cellStyle name="Įprastas 9 2 4 9 2" xfId="13248" xr:uid="{00000000-0005-0000-0000-0000BD330000}"/>
    <cellStyle name="Įprastas 9 2 4 9 3" xfId="21929" xr:uid="{00000000-0005-0000-0000-0000BE330000}"/>
    <cellStyle name="Įprastas 9 2 5" xfId="5067" xr:uid="{00000000-0005-0000-0000-0000BF330000}"/>
    <cellStyle name="Įprastas 9 2 5 10" xfId="5068" xr:uid="{00000000-0005-0000-0000-0000C0330000}"/>
    <cellStyle name="Įprastas 9 2 5 10 2" xfId="13249" xr:uid="{00000000-0005-0000-0000-0000C1330000}"/>
    <cellStyle name="Įprastas 9 2 5 10 3" xfId="21930" xr:uid="{00000000-0005-0000-0000-0000C2330000}"/>
    <cellStyle name="Įprastas 9 2 5 11" xfId="5069" xr:uid="{00000000-0005-0000-0000-0000C3330000}"/>
    <cellStyle name="Įprastas 9 2 5 11 2" xfId="13250" xr:uid="{00000000-0005-0000-0000-0000C4330000}"/>
    <cellStyle name="Įprastas 9 2 5 11 3" xfId="21931" xr:uid="{00000000-0005-0000-0000-0000C5330000}"/>
    <cellStyle name="Įprastas 9 2 5 12" xfId="5070" xr:uid="{00000000-0005-0000-0000-0000C6330000}"/>
    <cellStyle name="Įprastas 9 2 5 12 2" xfId="13251" xr:uid="{00000000-0005-0000-0000-0000C7330000}"/>
    <cellStyle name="Įprastas 9 2 5 12 3" xfId="21932" xr:uid="{00000000-0005-0000-0000-0000C8330000}"/>
    <cellStyle name="Įprastas 9 2 5 13" xfId="5071" xr:uid="{00000000-0005-0000-0000-0000C9330000}"/>
    <cellStyle name="Įprastas 9 2 5 13 2" xfId="13252" xr:uid="{00000000-0005-0000-0000-0000CA330000}"/>
    <cellStyle name="Įprastas 9 2 5 13 3" xfId="21933" xr:uid="{00000000-0005-0000-0000-0000CB330000}"/>
    <cellStyle name="Įprastas 9 2 5 14" xfId="5072" xr:uid="{00000000-0005-0000-0000-0000CC330000}"/>
    <cellStyle name="Įprastas 9 2 5 14 2" xfId="13253" xr:uid="{00000000-0005-0000-0000-0000CD330000}"/>
    <cellStyle name="Įprastas 9 2 5 14 3" xfId="21934" xr:uid="{00000000-0005-0000-0000-0000CE330000}"/>
    <cellStyle name="Įprastas 9 2 5 15" xfId="5073" xr:uid="{00000000-0005-0000-0000-0000CF330000}"/>
    <cellStyle name="Įprastas 9 2 5 15 2" xfId="13254" xr:uid="{00000000-0005-0000-0000-0000D0330000}"/>
    <cellStyle name="Įprastas 9 2 5 15 3" xfId="21935" xr:uid="{00000000-0005-0000-0000-0000D1330000}"/>
    <cellStyle name="Įprastas 9 2 5 16" xfId="5074" xr:uid="{00000000-0005-0000-0000-0000D2330000}"/>
    <cellStyle name="Įprastas 9 2 5 16 2" xfId="13255" xr:uid="{00000000-0005-0000-0000-0000D3330000}"/>
    <cellStyle name="Įprastas 9 2 5 16 3" xfId="21936" xr:uid="{00000000-0005-0000-0000-0000D4330000}"/>
    <cellStyle name="Įprastas 9 2 5 17" xfId="9045" xr:uid="{00000000-0005-0000-0000-0000D5330000}"/>
    <cellStyle name="Įprastas 9 2 5 18" xfId="17482" xr:uid="{00000000-0005-0000-0000-0000D6330000}"/>
    <cellStyle name="Įprastas 9 2 5 2" xfId="5075" xr:uid="{00000000-0005-0000-0000-0000D7330000}"/>
    <cellStyle name="Įprastas 9 2 5 2 2" xfId="13256" xr:uid="{00000000-0005-0000-0000-0000D8330000}"/>
    <cellStyle name="Įprastas 9 2 5 2 3" xfId="17958" xr:uid="{00000000-0005-0000-0000-0000D9330000}"/>
    <cellStyle name="Įprastas 9 2 5 3" xfId="3357" xr:uid="{00000000-0005-0000-0000-0000DA330000}"/>
    <cellStyle name="Įprastas 9 2 5 3 2" xfId="13257" xr:uid="{00000000-0005-0000-0000-0000DB330000}"/>
    <cellStyle name="Įprastas 9 2 5 3 3" xfId="21937" xr:uid="{00000000-0005-0000-0000-0000DC330000}"/>
    <cellStyle name="Įprastas 9 2 5 4" xfId="3359" xr:uid="{00000000-0005-0000-0000-0000DD330000}"/>
    <cellStyle name="Įprastas 9 2 5 4 2" xfId="13258" xr:uid="{00000000-0005-0000-0000-0000DE330000}"/>
    <cellStyle name="Įprastas 9 2 5 4 3" xfId="21938" xr:uid="{00000000-0005-0000-0000-0000DF330000}"/>
    <cellStyle name="Įprastas 9 2 5 5" xfId="3361" xr:uid="{00000000-0005-0000-0000-0000E0330000}"/>
    <cellStyle name="Įprastas 9 2 5 5 2" xfId="13259" xr:uid="{00000000-0005-0000-0000-0000E1330000}"/>
    <cellStyle name="Įprastas 9 2 5 5 3" xfId="21939" xr:uid="{00000000-0005-0000-0000-0000E2330000}"/>
    <cellStyle name="Įprastas 9 2 5 6" xfId="3363" xr:uid="{00000000-0005-0000-0000-0000E3330000}"/>
    <cellStyle name="Įprastas 9 2 5 6 2" xfId="13260" xr:uid="{00000000-0005-0000-0000-0000E4330000}"/>
    <cellStyle name="Įprastas 9 2 5 6 3" xfId="21940" xr:uid="{00000000-0005-0000-0000-0000E5330000}"/>
    <cellStyle name="Įprastas 9 2 5 7" xfId="3365" xr:uid="{00000000-0005-0000-0000-0000E6330000}"/>
    <cellStyle name="Įprastas 9 2 5 7 2" xfId="13261" xr:uid="{00000000-0005-0000-0000-0000E7330000}"/>
    <cellStyle name="Įprastas 9 2 5 7 3" xfId="21941" xr:uid="{00000000-0005-0000-0000-0000E8330000}"/>
    <cellStyle name="Įprastas 9 2 5 8" xfId="3367" xr:uid="{00000000-0005-0000-0000-0000E9330000}"/>
    <cellStyle name="Įprastas 9 2 5 8 2" xfId="13262" xr:uid="{00000000-0005-0000-0000-0000EA330000}"/>
    <cellStyle name="Įprastas 9 2 5 8 3" xfId="21942" xr:uid="{00000000-0005-0000-0000-0000EB330000}"/>
    <cellStyle name="Įprastas 9 2 5 9" xfId="3369" xr:uid="{00000000-0005-0000-0000-0000EC330000}"/>
    <cellStyle name="Įprastas 9 2 5 9 2" xfId="13263" xr:uid="{00000000-0005-0000-0000-0000ED330000}"/>
    <cellStyle name="Įprastas 9 2 5 9 3" xfId="21943" xr:uid="{00000000-0005-0000-0000-0000EE330000}"/>
    <cellStyle name="Įprastas 9 2 6" xfId="5076" xr:uid="{00000000-0005-0000-0000-0000EF330000}"/>
    <cellStyle name="Įprastas 9 2 6 2" xfId="13264" xr:uid="{00000000-0005-0000-0000-0000F0330000}"/>
    <cellStyle name="Įprastas 9 2 6 3" xfId="17609" xr:uid="{00000000-0005-0000-0000-0000F1330000}"/>
    <cellStyle name="Įprastas 9 2 7" xfId="5077" xr:uid="{00000000-0005-0000-0000-0000F2330000}"/>
    <cellStyle name="Įprastas 9 2 7 2" xfId="13265" xr:uid="{00000000-0005-0000-0000-0000F3330000}"/>
    <cellStyle name="Įprastas 9 2 7 3" xfId="21944" xr:uid="{00000000-0005-0000-0000-0000F4330000}"/>
    <cellStyle name="Įprastas 9 2 8" xfId="5078" xr:uid="{00000000-0005-0000-0000-0000F5330000}"/>
    <cellStyle name="Įprastas 9 2 8 2" xfId="13266" xr:uid="{00000000-0005-0000-0000-0000F6330000}"/>
    <cellStyle name="Įprastas 9 2 8 3" xfId="21945" xr:uid="{00000000-0005-0000-0000-0000F7330000}"/>
    <cellStyle name="Įprastas 9 2 9" xfId="5079" xr:uid="{00000000-0005-0000-0000-0000F8330000}"/>
    <cellStyle name="Įprastas 9 2 9 2" xfId="13267" xr:uid="{00000000-0005-0000-0000-0000F9330000}"/>
    <cellStyle name="Įprastas 9 2 9 3" xfId="21946" xr:uid="{00000000-0005-0000-0000-0000FA330000}"/>
    <cellStyle name="Įprastas 9 20" xfId="4916" xr:uid="{00000000-0005-0000-0000-0000FB330000}"/>
    <cellStyle name="Įprastas 9 20 2" xfId="13268" xr:uid="{00000000-0005-0000-0000-0000FC330000}"/>
    <cellStyle name="Įprastas 9 20 3" xfId="21947" xr:uid="{00000000-0005-0000-0000-0000FD330000}"/>
    <cellStyle name="Įprastas 9 21" xfId="4918" xr:uid="{00000000-0005-0000-0000-0000FE330000}"/>
    <cellStyle name="Įprastas 9 21 2" xfId="13269" xr:uid="{00000000-0005-0000-0000-0000FF330000}"/>
    <cellStyle name="Įprastas 9 21 3" xfId="21948" xr:uid="{00000000-0005-0000-0000-000000340000}"/>
    <cellStyle name="Įprastas 9 22" xfId="4920" xr:uid="{00000000-0005-0000-0000-000001340000}"/>
    <cellStyle name="Įprastas 9 23" xfId="8603" xr:uid="{00000000-0005-0000-0000-000002340000}"/>
    <cellStyle name="Įprastas 9 24" xfId="17057" xr:uid="{00000000-0005-0000-0000-000003340000}"/>
    <cellStyle name="Įprastas 9 3" xfId="5080" xr:uid="{00000000-0005-0000-0000-000004340000}"/>
    <cellStyle name="Įprastas 9 3 10" xfId="5081" xr:uid="{00000000-0005-0000-0000-000005340000}"/>
    <cellStyle name="Įprastas 9 3 10 2" xfId="13270" xr:uid="{00000000-0005-0000-0000-000006340000}"/>
    <cellStyle name="Įprastas 9 3 10 3" xfId="21949" xr:uid="{00000000-0005-0000-0000-000007340000}"/>
    <cellStyle name="Įprastas 9 3 11" xfId="5082" xr:uid="{00000000-0005-0000-0000-000008340000}"/>
    <cellStyle name="Įprastas 9 3 11 2" xfId="13271" xr:uid="{00000000-0005-0000-0000-000009340000}"/>
    <cellStyle name="Įprastas 9 3 11 3" xfId="21950" xr:uid="{00000000-0005-0000-0000-00000A340000}"/>
    <cellStyle name="Įprastas 9 3 12" xfId="5083" xr:uid="{00000000-0005-0000-0000-00000B340000}"/>
    <cellStyle name="Įprastas 9 3 12 2" xfId="13272" xr:uid="{00000000-0005-0000-0000-00000C340000}"/>
    <cellStyle name="Įprastas 9 3 12 3" xfId="21951" xr:uid="{00000000-0005-0000-0000-00000D340000}"/>
    <cellStyle name="Įprastas 9 3 13" xfId="5084" xr:uid="{00000000-0005-0000-0000-00000E340000}"/>
    <cellStyle name="Įprastas 9 3 13 2" xfId="13273" xr:uid="{00000000-0005-0000-0000-00000F340000}"/>
    <cellStyle name="Įprastas 9 3 13 3" xfId="21952" xr:uid="{00000000-0005-0000-0000-000010340000}"/>
    <cellStyle name="Įprastas 9 3 14" xfId="5085" xr:uid="{00000000-0005-0000-0000-000011340000}"/>
    <cellStyle name="Įprastas 9 3 14 2" xfId="13274" xr:uid="{00000000-0005-0000-0000-000012340000}"/>
    <cellStyle name="Įprastas 9 3 14 3" xfId="21953" xr:uid="{00000000-0005-0000-0000-000013340000}"/>
    <cellStyle name="Įprastas 9 3 15" xfId="5087" xr:uid="{00000000-0005-0000-0000-000014340000}"/>
    <cellStyle name="Įprastas 9 3 15 2" xfId="13275" xr:uid="{00000000-0005-0000-0000-000015340000}"/>
    <cellStyle name="Įprastas 9 3 15 3" xfId="21954" xr:uid="{00000000-0005-0000-0000-000016340000}"/>
    <cellStyle name="Įprastas 9 3 16" xfId="5088" xr:uid="{00000000-0005-0000-0000-000017340000}"/>
    <cellStyle name="Įprastas 9 3 16 2" xfId="13276" xr:uid="{00000000-0005-0000-0000-000018340000}"/>
    <cellStyle name="Įprastas 9 3 16 3" xfId="21955" xr:uid="{00000000-0005-0000-0000-000019340000}"/>
    <cellStyle name="Įprastas 9 3 17" xfId="5089" xr:uid="{00000000-0005-0000-0000-00001A340000}"/>
    <cellStyle name="Įprastas 9 3 17 2" xfId="13277" xr:uid="{00000000-0005-0000-0000-00001B340000}"/>
    <cellStyle name="Įprastas 9 3 17 3" xfId="21956" xr:uid="{00000000-0005-0000-0000-00001C340000}"/>
    <cellStyle name="Įprastas 9 3 18" xfId="5090" xr:uid="{00000000-0005-0000-0000-00001D340000}"/>
    <cellStyle name="Įprastas 9 3 18 2" xfId="13278" xr:uid="{00000000-0005-0000-0000-00001E340000}"/>
    <cellStyle name="Įprastas 9 3 18 3" xfId="21957" xr:uid="{00000000-0005-0000-0000-00001F340000}"/>
    <cellStyle name="Įprastas 9 3 19" xfId="5091" xr:uid="{00000000-0005-0000-0000-000020340000}"/>
    <cellStyle name="Įprastas 9 3 19 2" xfId="13279" xr:uid="{00000000-0005-0000-0000-000021340000}"/>
    <cellStyle name="Įprastas 9 3 19 3" xfId="21958" xr:uid="{00000000-0005-0000-0000-000022340000}"/>
    <cellStyle name="Įprastas 9 3 2" xfId="5092" xr:uid="{00000000-0005-0000-0000-000023340000}"/>
    <cellStyle name="Įprastas 9 3 2 10" xfId="5093" xr:uid="{00000000-0005-0000-0000-000024340000}"/>
    <cellStyle name="Įprastas 9 3 2 10 2" xfId="13280" xr:uid="{00000000-0005-0000-0000-000025340000}"/>
    <cellStyle name="Įprastas 9 3 2 10 3" xfId="21959" xr:uid="{00000000-0005-0000-0000-000026340000}"/>
    <cellStyle name="Įprastas 9 3 2 11" xfId="5094" xr:uid="{00000000-0005-0000-0000-000027340000}"/>
    <cellStyle name="Įprastas 9 3 2 11 2" xfId="13281" xr:uid="{00000000-0005-0000-0000-000028340000}"/>
    <cellStyle name="Įprastas 9 3 2 11 3" xfId="21960" xr:uid="{00000000-0005-0000-0000-000029340000}"/>
    <cellStyle name="Įprastas 9 3 2 12" xfId="5095" xr:uid="{00000000-0005-0000-0000-00002A340000}"/>
    <cellStyle name="Įprastas 9 3 2 12 2" xfId="13282" xr:uid="{00000000-0005-0000-0000-00002B340000}"/>
    <cellStyle name="Įprastas 9 3 2 12 3" xfId="21961" xr:uid="{00000000-0005-0000-0000-00002C340000}"/>
    <cellStyle name="Įprastas 9 3 2 13" xfId="5096" xr:uid="{00000000-0005-0000-0000-00002D340000}"/>
    <cellStyle name="Įprastas 9 3 2 13 2" xfId="13283" xr:uid="{00000000-0005-0000-0000-00002E340000}"/>
    <cellStyle name="Įprastas 9 3 2 13 3" xfId="21962" xr:uid="{00000000-0005-0000-0000-00002F340000}"/>
    <cellStyle name="Įprastas 9 3 2 14" xfId="5097" xr:uid="{00000000-0005-0000-0000-000030340000}"/>
    <cellStyle name="Įprastas 9 3 2 14 2" xfId="13284" xr:uid="{00000000-0005-0000-0000-000031340000}"/>
    <cellStyle name="Įprastas 9 3 2 14 3" xfId="21963" xr:uid="{00000000-0005-0000-0000-000032340000}"/>
    <cellStyle name="Įprastas 9 3 2 15" xfId="5098" xr:uid="{00000000-0005-0000-0000-000033340000}"/>
    <cellStyle name="Įprastas 9 3 2 15 2" xfId="13285" xr:uid="{00000000-0005-0000-0000-000034340000}"/>
    <cellStyle name="Įprastas 9 3 2 15 3" xfId="21964" xr:uid="{00000000-0005-0000-0000-000035340000}"/>
    <cellStyle name="Įprastas 9 3 2 16" xfId="5099" xr:uid="{00000000-0005-0000-0000-000036340000}"/>
    <cellStyle name="Įprastas 9 3 2 16 2" xfId="13286" xr:uid="{00000000-0005-0000-0000-000037340000}"/>
    <cellStyle name="Įprastas 9 3 2 16 3" xfId="21965" xr:uid="{00000000-0005-0000-0000-000038340000}"/>
    <cellStyle name="Įprastas 9 3 2 17" xfId="5100" xr:uid="{00000000-0005-0000-0000-000039340000}"/>
    <cellStyle name="Įprastas 9 3 2 17 2" xfId="13287" xr:uid="{00000000-0005-0000-0000-00003A340000}"/>
    <cellStyle name="Įprastas 9 3 2 17 3" xfId="21966" xr:uid="{00000000-0005-0000-0000-00003B340000}"/>
    <cellStyle name="Įprastas 9 3 2 18" xfId="8754" xr:uid="{00000000-0005-0000-0000-00003C340000}"/>
    <cellStyle name="Įprastas 9 3 2 19" xfId="17197" xr:uid="{00000000-0005-0000-0000-00003D340000}"/>
    <cellStyle name="Įprastas 9 3 2 2" xfId="5101" xr:uid="{00000000-0005-0000-0000-00003E340000}"/>
    <cellStyle name="Įprastas 9 3 2 2 10" xfId="5102" xr:uid="{00000000-0005-0000-0000-00003F340000}"/>
    <cellStyle name="Įprastas 9 3 2 2 10 2" xfId="13288" xr:uid="{00000000-0005-0000-0000-000040340000}"/>
    <cellStyle name="Įprastas 9 3 2 2 10 3" xfId="21967" xr:uid="{00000000-0005-0000-0000-000041340000}"/>
    <cellStyle name="Įprastas 9 3 2 2 11" xfId="5103" xr:uid="{00000000-0005-0000-0000-000042340000}"/>
    <cellStyle name="Įprastas 9 3 2 2 11 2" xfId="13289" xr:uid="{00000000-0005-0000-0000-000043340000}"/>
    <cellStyle name="Įprastas 9 3 2 2 11 3" xfId="21968" xr:uid="{00000000-0005-0000-0000-000044340000}"/>
    <cellStyle name="Įprastas 9 3 2 2 12" xfId="5104" xr:uid="{00000000-0005-0000-0000-000045340000}"/>
    <cellStyle name="Įprastas 9 3 2 2 12 2" xfId="13290" xr:uid="{00000000-0005-0000-0000-000046340000}"/>
    <cellStyle name="Įprastas 9 3 2 2 12 3" xfId="21969" xr:uid="{00000000-0005-0000-0000-000047340000}"/>
    <cellStyle name="Įprastas 9 3 2 2 13" xfId="5105" xr:uid="{00000000-0005-0000-0000-000048340000}"/>
    <cellStyle name="Įprastas 9 3 2 2 13 2" xfId="13291" xr:uid="{00000000-0005-0000-0000-000049340000}"/>
    <cellStyle name="Įprastas 9 3 2 2 13 3" xfId="21970" xr:uid="{00000000-0005-0000-0000-00004A340000}"/>
    <cellStyle name="Įprastas 9 3 2 2 14" xfId="5106" xr:uid="{00000000-0005-0000-0000-00004B340000}"/>
    <cellStyle name="Įprastas 9 3 2 2 14 2" xfId="13292" xr:uid="{00000000-0005-0000-0000-00004C340000}"/>
    <cellStyle name="Įprastas 9 3 2 2 14 3" xfId="21971" xr:uid="{00000000-0005-0000-0000-00004D340000}"/>
    <cellStyle name="Įprastas 9 3 2 2 15" xfId="5107" xr:uid="{00000000-0005-0000-0000-00004E340000}"/>
    <cellStyle name="Įprastas 9 3 2 2 15 2" xfId="13293" xr:uid="{00000000-0005-0000-0000-00004F340000}"/>
    <cellStyle name="Įprastas 9 3 2 2 15 3" xfId="21972" xr:uid="{00000000-0005-0000-0000-000050340000}"/>
    <cellStyle name="Įprastas 9 3 2 2 16" xfId="5108" xr:uid="{00000000-0005-0000-0000-000051340000}"/>
    <cellStyle name="Įprastas 9 3 2 2 16 2" xfId="13294" xr:uid="{00000000-0005-0000-0000-000052340000}"/>
    <cellStyle name="Įprastas 9 3 2 2 16 3" xfId="21973" xr:uid="{00000000-0005-0000-0000-000053340000}"/>
    <cellStyle name="Įprastas 9 3 2 2 17" xfId="8961" xr:uid="{00000000-0005-0000-0000-000054340000}"/>
    <cellStyle name="Įprastas 9 3 2 2 18" xfId="17399" xr:uid="{00000000-0005-0000-0000-000055340000}"/>
    <cellStyle name="Įprastas 9 3 2 2 2" xfId="5109" xr:uid="{00000000-0005-0000-0000-000056340000}"/>
    <cellStyle name="Įprastas 9 3 2 2 2 2" xfId="13295" xr:uid="{00000000-0005-0000-0000-000057340000}"/>
    <cellStyle name="Įprastas 9 3 2 2 2 3" xfId="17959" xr:uid="{00000000-0005-0000-0000-000058340000}"/>
    <cellStyle name="Įprastas 9 3 2 2 3" xfId="5110" xr:uid="{00000000-0005-0000-0000-000059340000}"/>
    <cellStyle name="Įprastas 9 3 2 2 3 2" xfId="13296" xr:uid="{00000000-0005-0000-0000-00005A340000}"/>
    <cellStyle name="Įprastas 9 3 2 2 3 3" xfId="21974" xr:uid="{00000000-0005-0000-0000-00005B340000}"/>
    <cellStyle name="Įprastas 9 3 2 2 4" xfId="5111" xr:uid="{00000000-0005-0000-0000-00005C340000}"/>
    <cellStyle name="Įprastas 9 3 2 2 4 2" xfId="13297" xr:uid="{00000000-0005-0000-0000-00005D340000}"/>
    <cellStyle name="Įprastas 9 3 2 2 4 3" xfId="21975" xr:uid="{00000000-0005-0000-0000-00005E340000}"/>
    <cellStyle name="Įprastas 9 3 2 2 5" xfId="5112" xr:uid="{00000000-0005-0000-0000-00005F340000}"/>
    <cellStyle name="Įprastas 9 3 2 2 5 2" xfId="13298" xr:uid="{00000000-0005-0000-0000-000060340000}"/>
    <cellStyle name="Įprastas 9 3 2 2 5 3" xfId="21976" xr:uid="{00000000-0005-0000-0000-000061340000}"/>
    <cellStyle name="Įprastas 9 3 2 2 6" xfId="5113" xr:uid="{00000000-0005-0000-0000-000062340000}"/>
    <cellStyle name="Įprastas 9 3 2 2 6 2" xfId="13299" xr:uid="{00000000-0005-0000-0000-000063340000}"/>
    <cellStyle name="Įprastas 9 3 2 2 6 3" xfId="21977" xr:uid="{00000000-0005-0000-0000-000064340000}"/>
    <cellStyle name="Įprastas 9 3 2 2 7" xfId="5114" xr:uid="{00000000-0005-0000-0000-000065340000}"/>
    <cellStyle name="Įprastas 9 3 2 2 7 2" xfId="13300" xr:uid="{00000000-0005-0000-0000-000066340000}"/>
    <cellStyle name="Įprastas 9 3 2 2 7 3" xfId="21978" xr:uid="{00000000-0005-0000-0000-000067340000}"/>
    <cellStyle name="Įprastas 9 3 2 2 8" xfId="5115" xr:uid="{00000000-0005-0000-0000-000068340000}"/>
    <cellStyle name="Įprastas 9 3 2 2 8 2" xfId="13301" xr:uid="{00000000-0005-0000-0000-000069340000}"/>
    <cellStyle name="Įprastas 9 3 2 2 8 3" xfId="21979" xr:uid="{00000000-0005-0000-0000-00006A340000}"/>
    <cellStyle name="Įprastas 9 3 2 2 9" xfId="5116" xr:uid="{00000000-0005-0000-0000-00006B340000}"/>
    <cellStyle name="Įprastas 9 3 2 2 9 2" xfId="13302" xr:uid="{00000000-0005-0000-0000-00006C340000}"/>
    <cellStyle name="Įprastas 9 3 2 2 9 3" xfId="21980" xr:uid="{00000000-0005-0000-0000-00006D340000}"/>
    <cellStyle name="Įprastas 9 3 2 3" xfId="5117" xr:uid="{00000000-0005-0000-0000-00006E340000}"/>
    <cellStyle name="Įprastas 9 3 2 3 2" xfId="13303" xr:uid="{00000000-0005-0000-0000-00006F340000}"/>
    <cellStyle name="Įprastas 9 3 2 3 3" xfId="17728" xr:uid="{00000000-0005-0000-0000-000070340000}"/>
    <cellStyle name="Įprastas 9 3 2 4" xfId="5118" xr:uid="{00000000-0005-0000-0000-000071340000}"/>
    <cellStyle name="Įprastas 9 3 2 4 2" xfId="13304" xr:uid="{00000000-0005-0000-0000-000072340000}"/>
    <cellStyle name="Įprastas 9 3 2 4 3" xfId="21981" xr:uid="{00000000-0005-0000-0000-000073340000}"/>
    <cellStyle name="Įprastas 9 3 2 5" xfId="5119" xr:uid="{00000000-0005-0000-0000-000074340000}"/>
    <cellStyle name="Įprastas 9 3 2 5 2" xfId="13305" xr:uid="{00000000-0005-0000-0000-000075340000}"/>
    <cellStyle name="Įprastas 9 3 2 5 3" xfId="21982" xr:uid="{00000000-0005-0000-0000-000076340000}"/>
    <cellStyle name="Įprastas 9 3 2 6" xfId="5120" xr:uid="{00000000-0005-0000-0000-000077340000}"/>
    <cellStyle name="Įprastas 9 3 2 6 2" xfId="13306" xr:uid="{00000000-0005-0000-0000-000078340000}"/>
    <cellStyle name="Įprastas 9 3 2 6 3" xfId="21983" xr:uid="{00000000-0005-0000-0000-000079340000}"/>
    <cellStyle name="Įprastas 9 3 2 7" xfId="5121" xr:uid="{00000000-0005-0000-0000-00007A340000}"/>
    <cellStyle name="Įprastas 9 3 2 7 2" xfId="13307" xr:uid="{00000000-0005-0000-0000-00007B340000}"/>
    <cellStyle name="Įprastas 9 3 2 7 3" xfId="21984" xr:uid="{00000000-0005-0000-0000-00007C340000}"/>
    <cellStyle name="Įprastas 9 3 2 8" xfId="5122" xr:uid="{00000000-0005-0000-0000-00007D340000}"/>
    <cellStyle name="Įprastas 9 3 2 8 2" xfId="13308" xr:uid="{00000000-0005-0000-0000-00007E340000}"/>
    <cellStyle name="Įprastas 9 3 2 8 3" xfId="21985" xr:uid="{00000000-0005-0000-0000-00007F340000}"/>
    <cellStyle name="Įprastas 9 3 2 9" xfId="5123" xr:uid="{00000000-0005-0000-0000-000080340000}"/>
    <cellStyle name="Įprastas 9 3 2 9 2" xfId="13309" xr:uid="{00000000-0005-0000-0000-000081340000}"/>
    <cellStyle name="Įprastas 9 3 2 9 3" xfId="21986" xr:uid="{00000000-0005-0000-0000-000082340000}"/>
    <cellStyle name="Įprastas 9 3 20" xfId="5086" xr:uid="{00000000-0005-0000-0000-000083340000}"/>
    <cellStyle name="Įprastas 9 3 21" xfId="8651" xr:uid="{00000000-0005-0000-0000-000084340000}"/>
    <cellStyle name="Įprastas 9 3 22" xfId="17100" xr:uid="{00000000-0005-0000-0000-000085340000}"/>
    <cellStyle name="Įprastas 9 3 3" xfId="5124" xr:uid="{00000000-0005-0000-0000-000086340000}"/>
    <cellStyle name="Įprastas 9 3 3 10" xfId="5125" xr:uid="{00000000-0005-0000-0000-000087340000}"/>
    <cellStyle name="Įprastas 9 3 3 10 2" xfId="13310" xr:uid="{00000000-0005-0000-0000-000088340000}"/>
    <cellStyle name="Įprastas 9 3 3 10 3" xfId="21987" xr:uid="{00000000-0005-0000-0000-000089340000}"/>
    <cellStyle name="Įprastas 9 3 3 11" xfId="5126" xr:uid="{00000000-0005-0000-0000-00008A340000}"/>
    <cellStyle name="Įprastas 9 3 3 11 2" xfId="13311" xr:uid="{00000000-0005-0000-0000-00008B340000}"/>
    <cellStyle name="Įprastas 9 3 3 11 3" xfId="21988" xr:uid="{00000000-0005-0000-0000-00008C340000}"/>
    <cellStyle name="Įprastas 9 3 3 12" xfId="5127" xr:uid="{00000000-0005-0000-0000-00008D340000}"/>
    <cellStyle name="Įprastas 9 3 3 12 2" xfId="13312" xr:uid="{00000000-0005-0000-0000-00008E340000}"/>
    <cellStyle name="Įprastas 9 3 3 12 3" xfId="21989" xr:uid="{00000000-0005-0000-0000-00008F340000}"/>
    <cellStyle name="Įprastas 9 3 3 13" xfId="5128" xr:uid="{00000000-0005-0000-0000-000090340000}"/>
    <cellStyle name="Įprastas 9 3 3 13 2" xfId="13313" xr:uid="{00000000-0005-0000-0000-000091340000}"/>
    <cellStyle name="Įprastas 9 3 3 13 3" xfId="21990" xr:uid="{00000000-0005-0000-0000-000092340000}"/>
    <cellStyle name="Įprastas 9 3 3 14" xfId="5129" xr:uid="{00000000-0005-0000-0000-000093340000}"/>
    <cellStyle name="Įprastas 9 3 3 14 2" xfId="13314" xr:uid="{00000000-0005-0000-0000-000094340000}"/>
    <cellStyle name="Įprastas 9 3 3 14 3" xfId="21991" xr:uid="{00000000-0005-0000-0000-000095340000}"/>
    <cellStyle name="Įprastas 9 3 3 15" xfId="5130" xr:uid="{00000000-0005-0000-0000-000096340000}"/>
    <cellStyle name="Įprastas 9 3 3 15 2" xfId="13315" xr:uid="{00000000-0005-0000-0000-000097340000}"/>
    <cellStyle name="Įprastas 9 3 3 15 3" xfId="21992" xr:uid="{00000000-0005-0000-0000-000098340000}"/>
    <cellStyle name="Įprastas 9 3 3 16" xfId="5131" xr:uid="{00000000-0005-0000-0000-000099340000}"/>
    <cellStyle name="Įprastas 9 3 3 16 2" xfId="13316" xr:uid="{00000000-0005-0000-0000-00009A340000}"/>
    <cellStyle name="Įprastas 9 3 3 16 3" xfId="21993" xr:uid="{00000000-0005-0000-0000-00009B340000}"/>
    <cellStyle name="Įprastas 9 3 3 17" xfId="8864" xr:uid="{00000000-0005-0000-0000-00009C340000}"/>
    <cellStyle name="Įprastas 9 3 3 18" xfId="17302" xr:uid="{00000000-0005-0000-0000-00009D340000}"/>
    <cellStyle name="Įprastas 9 3 3 2" xfId="5132" xr:uid="{00000000-0005-0000-0000-00009E340000}"/>
    <cellStyle name="Įprastas 9 3 3 2 2" xfId="13317" xr:uid="{00000000-0005-0000-0000-00009F340000}"/>
    <cellStyle name="Įprastas 9 3 3 2 3" xfId="17960" xr:uid="{00000000-0005-0000-0000-0000A0340000}"/>
    <cellStyle name="Įprastas 9 3 3 3" xfId="5133" xr:uid="{00000000-0005-0000-0000-0000A1340000}"/>
    <cellStyle name="Įprastas 9 3 3 3 2" xfId="13318" xr:uid="{00000000-0005-0000-0000-0000A2340000}"/>
    <cellStyle name="Įprastas 9 3 3 3 3" xfId="21994" xr:uid="{00000000-0005-0000-0000-0000A3340000}"/>
    <cellStyle name="Įprastas 9 3 3 4" xfId="5134" xr:uid="{00000000-0005-0000-0000-0000A4340000}"/>
    <cellStyle name="Įprastas 9 3 3 4 2" xfId="13319" xr:uid="{00000000-0005-0000-0000-0000A5340000}"/>
    <cellStyle name="Įprastas 9 3 3 4 3" xfId="21995" xr:uid="{00000000-0005-0000-0000-0000A6340000}"/>
    <cellStyle name="Įprastas 9 3 3 5" xfId="5135" xr:uid="{00000000-0005-0000-0000-0000A7340000}"/>
    <cellStyle name="Įprastas 9 3 3 5 2" xfId="13320" xr:uid="{00000000-0005-0000-0000-0000A8340000}"/>
    <cellStyle name="Įprastas 9 3 3 5 3" xfId="21996" xr:uid="{00000000-0005-0000-0000-0000A9340000}"/>
    <cellStyle name="Įprastas 9 3 3 6" xfId="5136" xr:uid="{00000000-0005-0000-0000-0000AA340000}"/>
    <cellStyle name="Įprastas 9 3 3 6 2" xfId="13321" xr:uid="{00000000-0005-0000-0000-0000AB340000}"/>
    <cellStyle name="Įprastas 9 3 3 6 3" xfId="21997" xr:uid="{00000000-0005-0000-0000-0000AC340000}"/>
    <cellStyle name="Įprastas 9 3 3 7" xfId="5137" xr:uid="{00000000-0005-0000-0000-0000AD340000}"/>
    <cellStyle name="Įprastas 9 3 3 7 2" xfId="13322" xr:uid="{00000000-0005-0000-0000-0000AE340000}"/>
    <cellStyle name="Įprastas 9 3 3 7 3" xfId="21998" xr:uid="{00000000-0005-0000-0000-0000AF340000}"/>
    <cellStyle name="Įprastas 9 3 3 8" xfId="5138" xr:uid="{00000000-0005-0000-0000-0000B0340000}"/>
    <cellStyle name="Įprastas 9 3 3 8 2" xfId="13323" xr:uid="{00000000-0005-0000-0000-0000B1340000}"/>
    <cellStyle name="Įprastas 9 3 3 8 3" xfId="21999" xr:uid="{00000000-0005-0000-0000-0000B2340000}"/>
    <cellStyle name="Įprastas 9 3 3 9" xfId="5139" xr:uid="{00000000-0005-0000-0000-0000B3340000}"/>
    <cellStyle name="Įprastas 9 3 3 9 2" xfId="13324" xr:uid="{00000000-0005-0000-0000-0000B4340000}"/>
    <cellStyle name="Įprastas 9 3 3 9 3" xfId="22000" xr:uid="{00000000-0005-0000-0000-0000B5340000}"/>
    <cellStyle name="Įprastas 9 3 4" xfId="5140" xr:uid="{00000000-0005-0000-0000-0000B6340000}"/>
    <cellStyle name="Įprastas 9 3 4 10" xfId="5141" xr:uid="{00000000-0005-0000-0000-0000B7340000}"/>
    <cellStyle name="Įprastas 9 3 4 10 2" xfId="13325" xr:uid="{00000000-0005-0000-0000-0000B8340000}"/>
    <cellStyle name="Įprastas 9 3 4 10 3" xfId="22001" xr:uid="{00000000-0005-0000-0000-0000B9340000}"/>
    <cellStyle name="Įprastas 9 3 4 11" xfId="5142" xr:uid="{00000000-0005-0000-0000-0000BA340000}"/>
    <cellStyle name="Įprastas 9 3 4 11 2" xfId="13326" xr:uid="{00000000-0005-0000-0000-0000BB340000}"/>
    <cellStyle name="Įprastas 9 3 4 11 3" xfId="22002" xr:uid="{00000000-0005-0000-0000-0000BC340000}"/>
    <cellStyle name="Įprastas 9 3 4 12" xfId="5143" xr:uid="{00000000-0005-0000-0000-0000BD340000}"/>
    <cellStyle name="Įprastas 9 3 4 12 2" xfId="13327" xr:uid="{00000000-0005-0000-0000-0000BE340000}"/>
    <cellStyle name="Įprastas 9 3 4 12 3" xfId="22003" xr:uid="{00000000-0005-0000-0000-0000BF340000}"/>
    <cellStyle name="Įprastas 9 3 4 13" xfId="5144" xr:uid="{00000000-0005-0000-0000-0000C0340000}"/>
    <cellStyle name="Įprastas 9 3 4 13 2" xfId="13328" xr:uid="{00000000-0005-0000-0000-0000C1340000}"/>
    <cellStyle name="Įprastas 9 3 4 13 3" xfId="22004" xr:uid="{00000000-0005-0000-0000-0000C2340000}"/>
    <cellStyle name="Įprastas 9 3 4 14" xfId="5145" xr:uid="{00000000-0005-0000-0000-0000C3340000}"/>
    <cellStyle name="Įprastas 9 3 4 14 2" xfId="13329" xr:uid="{00000000-0005-0000-0000-0000C4340000}"/>
    <cellStyle name="Įprastas 9 3 4 14 3" xfId="22005" xr:uid="{00000000-0005-0000-0000-0000C5340000}"/>
    <cellStyle name="Įprastas 9 3 4 15" xfId="5146" xr:uid="{00000000-0005-0000-0000-0000C6340000}"/>
    <cellStyle name="Įprastas 9 3 4 15 2" xfId="13330" xr:uid="{00000000-0005-0000-0000-0000C7340000}"/>
    <cellStyle name="Įprastas 9 3 4 15 3" xfId="22006" xr:uid="{00000000-0005-0000-0000-0000C8340000}"/>
    <cellStyle name="Įprastas 9 3 4 16" xfId="5147" xr:uid="{00000000-0005-0000-0000-0000C9340000}"/>
    <cellStyle name="Įprastas 9 3 4 16 2" xfId="13331" xr:uid="{00000000-0005-0000-0000-0000CA340000}"/>
    <cellStyle name="Įprastas 9 3 4 16 3" xfId="22007" xr:uid="{00000000-0005-0000-0000-0000CB340000}"/>
    <cellStyle name="Įprastas 9 3 4 17" xfId="9067" xr:uid="{00000000-0005-0000-0000-0000CC340000}"/>
    <cellStyle name="Įprastas 9 3 4 18" xfId="17504" xr:uid="{00000000-0005-0000-0000-0000CD340000}"/>
    <cellStyle name="Įprastas 9 3 4 2" xfId="5148" xr:uid="{00000000-0005-0000-0000-0000CE340000}"/>
    <cellStyle name="Įprastas 9 3 4 2 2" xfId="13332" xr:uid="{00000000-0005-0000-0000-0000CF340000}"/>
    <cellStyle name="Įprastas 9 3 4 2 3" xfId="17961" xr:uid="{00000000-0005-0000-0000-0000D0340000}"/>
    <cellStyle name="Įprastas 9 3 4 3" xfId="5149" xr:uid="{00000000-0005-0000-0000-0000D1340000}"/>
    <cellStyle name="Įprastas 9 3 4 3 2" xfId="13333" xr:uid="{00000000-0005-0000-0000-0000D2340000}"/>
    <cellStyle name="Įprastas 9 3 4 3 3" xfId="22008" xr:uid="{00000000-0005-0000-0000-0000D3340000}"/>
    <cellStyle name="Įprastas 9 3 4 4" xfId="5150" xr:uid="{00000000-0005-0000-0000-0000D4340000}"/>
    <cellStyle name="Įprastas 9 3 4 4 2" xfId="13334" xr:uid="{00000000-0005-0000-0000-0000D5340000}"/>
    <cellStyle name="Įprastas 9 3 4 4 3" xfId="22009" xr:uid="{00000000-0005-0000-0000-0000D6340000}"/>
    <cellStyle name="Įprastas 9 3 4 5" xfId="5151" xr:uid="{00000000-0005-0000-0000-0000D7340000}"/>
    <cellStyle name="Įprastas 9 3 4 5 2" xfId="13335" xr:uid="{00000000-0005-0000-0000-0000D8340000}"/>
    <cellStyle name="Įprastas 9 3 4 5 3" xfId="22010" xr:uid="{00000000-0005-0000-0000-0000D9340000}"/>
    <cellStyle name="Įprastas 9 3 4 6" xfId="5152" xr:uid="{00000000-0005-0000-0000-0000DA340000}"/>
    <cellStyle name="Įprastas 9 3 4 6 2" xfId="13336" xr:uid="{00000000-0005-0000-0000-0000DB340000}"/>
    <cellStyle name="Įprastas 9 3 4 6 3" xfId="22011" xr:uid="{00000000-0005-0000-0000-0000DC340000}"/>
    <cellStyle name="Įprastas 9 3 4 7" xfId="5153" xr:uid="{00000000-0005-0000-0000-0000DD340000}"/>
    <cellStyle name="Įprastas 9 3 4 7 2" xfId="13337" xr:uid="{00000000-0005-0000-0000-0000DE340000}"/>
    <cellStyle name="Įprastas 9 3 4 7 3" xfId="22012" xr:uid="{00000000-0005-0000-0000-0000DF340000}"/>
    <cellStyle name="Įprastas 9 3 4 8" xfId="5154" xr:uid="{00000000-0005-0000-0000-0000E0340000}"/>
    <cellStyle name="Įprastas 9 3 4 8 2" xfId="13338" xr:uid="{00000000-0005-0000-0000-0000E1340000}"/>
    <cellStyle name="Įprastas 9 3 4 8 3" xfId="22013" xr:uid="{00000000-0005-0000-0000-0000E2340000}"/>
    <cellStyle name="Įprastas 9 3 4 9" xfId="5155" xr:uid="{00000000-0005-0000-0000-0000E3340000}"/>
    <cellStyle name="Įprastas 9 3 4 9 2" xfId="13339" xr:uid="{00000000-0005-0000-0000-0000E4340000}"/>
    <cellStyle name="Įprastas 9 3 4 9 3" xfId="22014" xr:uid="{00000000-0005-0000-0000-0000E5340000}"/>
    <cellStyle name="Įprastas 9 3 5" xfId="5156" xr:uid="{00000000-0005-0000-0000-0000E6340000}"/>
    <cellStyle name="Įprastas 9 3 5 2" xfId="13340" xr:uid="{00000000-0005-0000-0000-0000E7340000}"/>
    <cellStyle name="Įprastas 9 3 5 3" xfId="17631" xr:uid="{00000000-0005-0000-0000-0000E8340000}"/>
    <cellStyle name="Įprastas 9 3 6" xfId="5157" xr:uid="{00000000-0005-0000-0000-0000E9340000}"/>
    <cellStyle name="Įprastas 9 3 6 2" xfId="13341" xr:uid="{00000000-0005-0000-0000-0000EA340000}"/>
    <cellStyle name="Įprastas 9 3 6 3" xfId="22015" xr:uid="{00000000-0005-0000-0000-0000EB340000}"/>
    <cellStyle name="Įprastas 9 3 7" xfId="5158" xr:uid="{00000000-0005-0000-0000-0000EC340000}"/>
    <cellStyle name="Įprastas 9 3 7 2" xfId="13342" xr:uid="{00000000-0005-0000-0000-0000ED340000}"/>
    <cellStyle name="Įprastas 9 3 7 3" xfId="22016" xr:uid="{00000000-0005-0000-0000-0000EE340000}"/>
    <cellStyle name="Įprastas 9 3 8" xfId="5159" xr:uid="{00000000-0005-0000-0000-0000EF340000}"/>
    <cellStyle name="Įprastas 9 3 8 2" xfId="13343" xr:uid="{00000000-0005-0000-0000-0000F0340000}"/>
    <cellStyle name="Įprastas 9 3 8 3" xfId="22017" xr:uid="{00000000-0005-0000-0000-0000F1340000}"/>
    <cellStyle name="Įprastas 9 3 9" xfId="5160" xr:uid="{00000000-0005-0000-0000-0000F2340000}"/>
    <cellStyle name="Įprastas 9 3 9 2" xfId="13344" xr:uid="{00000000-0005-0000-0000-0000F3340000}"/>
    <cellStyle name="Įprastas 9 3 9 3" xfId="22018" xr:uid="{00000000-0005-0000-0000-0000F4340000}"/>
    <cellStyle name="Įprastas 9 4" xfId="5161" xr:uid="{00000000-0005-0000-0000-0000F5340000}"/>
    <cellStyle name="Įprastas 9 4 10" xfId="5162" xr:uid="{00000000-0005-0000-0000-0000F6340000}"/>
    <cellStyle name="Įprastas 9 4 10 2" xfId="13345" xr:uid="{00000000-0005-0000-0000-0000F7340000}"/>
    <cellStyle name="Įprastas 9 4 10 3" xfId="22019" xr:uid="{00000000-0005-0000-0000-0000F8340000}"/>
    <cellStyle name="Įprastas 9 4 11" xfId="5163" xr:uid="{00000000-0005-0000-0000-0000F9340000}"/>
    <cellStyle name="Įprastas 9 4 11 2" xfId="13346" xr:uid="{00000000-0005-0000-0000-0000FA340000}"/>
    <cellStyle name="Įprastas 9 4 11 3" xfId="22020" xr:uid="{00000000-0005-0000-0000-0000FB340000}"/>
    <cellStyle name="Įprastas 9 4 12" xfId="5164" xr:uid="{00000000-0005-0000-0000-0000FC340000}"/>
    <cellStyle name="Įprastas 9 4 12 2" xfId="13347" xr:uid="{00000000-0005-0000-0000-0000FD340000}"/>
    <cellStyle name="Įprastas 9 4 12 3" xfId="22021" xr:uid="{00000000-0005-0000-0000-0000FE340000}"/>
    <cellStyle name="Įprastas 9 4 13" xfId="5165" xr:uid="{00000000-0005-0000-0000-0000FF340000}"/>
    <cellStyle name="Įprastas 9 4 13 2" xfId="13348" xr:uid="{00000000-0005-0000-0000-000000350000}"/>
    <cellStyle name="Įprastas 9 4 13 3" xfId="22022" xr:uid="{00000000-0005-0000-0000-000001350000}"/>
    <cellStyle name="Įprastas 9 4 14" xfId="5166" xr:uid="{00000000-0005-0000-0000-000002350000}"/>
    <cellStyle name="Įprastas 9 4 14 2" xfId="13349" xr:uid="{00000000-0005-0000-0000-000003350000}"/>
    <cellStyle name="Įprastas 9 4 14 3" xfId="22023" xr:uid="{00000000-0005-0000-0000-000004350000}"/>
    <cellStyle name="Įprastas 9 4 15" xfId="5167" xr:uid="{00000000-0005-0000-0000-000005350000}"/>
    <cellStyle name="Įprastas 9 4 15 2" xfId="13350" xr:uid="{00000000-0005-0000-0000-000006350000}"/>
    <cellStyle name="Įprastas 9 4 15 3" xfId="22024" xr:uid="{00000000-0005-0000-0000-000007350000}"/>
    <cellStyle name="Įprastas 9 4 16" xfId="664" xr:uid="{00000000-0005-0000-0000-000008350000}"/>
    <cellStyle name="Įprastas 9 4 16 2" xfId="13351" xr:uid="{00000000-0005-0000-0000-000009350000}"/>
    <cellStyle name="Įprastas 9 4 16 3" xfId="22025" xr:uid="{00000000-0005-0000-0000-00000A350000}"/>
    <cellStyle name="Įprastas 9 4 17" xfId="1375" xr:uid="{00000000-0005-0000-0000-00000B350000}"/>
    <cellStyle name="Įprastas 9 4 17 2" xfId="13352" xr:uid="{00000000-0005-0000-0000-00000C350000}"/>
    <cellStyle name="Įprastas 9 4 17 3" xfId="22026" xr:uid="{00000000-0005-0000-0000-00000D350000}"/>
    <cellStyle name="Įprastas 9 4 18" xfId="8711" xr:uid="{00000000-0005-0000-0000-00000E350000}"/>
    <cellStyle name="Įprastas 9 4 19" xfId="17154" xr:uid="{00000000-0005-0000-0000-00000F350000}"/>
    <cellStyle name="Įprastas 9 4 2" xfId="5169" xr:uid="{00000000-0005-0000-0000-000010350000}"/>
    <cellStyle name="Įprastas 9 4 2 10" xfId="5171" xr:uid="{00000000-0005-0000-0000-000011350000}"/>
    <cellStyle name="Įprastas 9 4 2 10 2" xfId="13353" xr:uid="{00000000-0005-0000-0000-000012350000}"/>
    <cellStyle name="Įprastas 9 4 2 10 3" xfId="22027" xr:uid="{00000000-0005-0000-0000-000013350000}"/>
    <cellStyle name="Įprastas 9 4 2 11" xfId="5173" xr:uid="{00000000-0005-0000-0000-000014350000}"/>
    <cellStyle name="Įprastas 9 4 2 11 2" xfId="13354" xr:uid="{00000000-0005-0000-0000-000015350000}"/>
    <cellStyle name="Įprastas 9 4 2 11 3" xfId="22028" xr:uid="{00000000-0005-0000-0000-000016350000}"/>
    <cellStyle name="Įprastas 9 4 2 12" xfId="5175" xr:uid="{00000000-0005-0000-0000-000017350000}"/>
    <cellStyle name="Įprastas 9 4 2 12 2" xfId="13355" xr:uid="{00000000-0005-0000-0000-000018350000}"/>
    <cellStyle name="Įprastas 9 4 2 12 3" xfId="22029" xr:uid="{00000000-0005-0000-0000-000019350000}"/>
    <cellStyle name="Įprastas 9 4 2 13" xfId="5176" xr:uid="{00000000-0005-0000-0000-00001A350000}"/>
    <cellStyle name="Įprastas 9 4 2 13 2" xfId="13356" xr:uid="{00000000-0005-0000-0000-00001B350000}"/>
    <cellStyle name="Įprastas 9 4 2 13 3" xfId="22030" xr:uid="{00000000-0005-0000-0000-00001C350000}"/>
    <cellStyle name="Įprastas 9 4 2 14" xfId="5177" xr:uid="{00000000-0005-0000-0000-00001D350000}"/>
    <cellStyle name="Įprastas 9 4 2 14 2" xfId="13357" xr:uid="{00000000-0005-0000-0000-00001E350000}"/>
    <cellStyle name="Įprastas 9 4 2 14 3" xfId="22031" xr:uid="{00000000-0005-0000-0000-00001F350000}"/>
    <cellStyle name="Įprastas 9 4 2 15" xfId="5178" xr:uid="{00000000-0005-0000-0000-000020350000}"/>
    <cellStyle name="Įprastas 9 4 2 15 2" xfId="13358" xr:uid="{00000000-0005-0000-0000-000021350000}"/>
    <cellStyle name="Įprastas 9 4 2 15 3" xfId="22032" xr:uid="{00000000-0005-0000-0000-000022350000}"/>
    <cellStyle name="Įprastas 9 4 2 16" xfId="5179" xr:uid="{00000000-0005-0000-0000-000023350000}"/>
    <cellStyle name="Įprastas 9 4 2 16 2" xfId="13359" xr:uid="{00000000-0005-0000-0000-000024350000}"/>
    <cellStyle name="Įprastas 9 4 2 16 3" xfId="22033" xr:uid="{00000000-0005-0000-0000-000025350000}"/>
    <cellStyle name="Įprastas 9 4 2 17" xfId="8918" xr:uid="{00000000-0005-0000-0000-000026350000}"/>
    <cellStyle name="Įprastas 9 4 2 18" xfId="17356" xr:uid="{00000000-0005-0000-0000-000027350000}"/>
    <cellStyle name="Įprastas 9 4 2 2" xfId="5180" xr:uid="{00000000-0005-0000-0000-000028350000}"/>
    <cellStyle name="Įprastas 9 4 2 2 2" xfId="13360" xr:uid="{00000000-0005-0000-0000-000029350000}"/>
    <cellStyle name="Įprastas 9 4 2 2 3" xfId="17962" xr:uid="{00000000-0005-0000-0000-00002A350000}"/>
    <cellStyle name="Įprastas 9 4 2 3" xfId="5181" xr:uid="{00000000-0005-0000-0000-00002B350000}"/>
    <cellStyle name="Įprastas 9 4 2 3 2" xfId="13361" xr:uid="{00000000-0005-0000-0000-00002C350000}"/>
    <cellStyle name="Įprastas 9 4 2 3 3" xfId="22034" xr:uid="{00000000-0005-0000-0000-00002D350000}"/>
    <cellStyle name="Įprastas 9 4 2 4" xfId="5182" xr:uid="{00000000-0005-0000-0000-00002E350000}"/>
    <cellStyle name="Įprastas 9 4 2 4 2" xfId="13362" xr:uid="{00000000-0005-0000-0000-00002F350000}"/>
    <cellStyle name="Įprastas 9 4 2 4 3" xfId="22035" xr:uid="{00000000-0005-0000-0000-000030350000}"/>
    <cellStyle name="Įprastas 9 4 2 5" xfId="5183" xr:uid="{00000000-0005-0000-0000-000031350000}"/>
    <cellStyle name="Įprastas 9 4 2 5 2" xfId="13363" xr:uid="{00000000-0005-0000-0000-000032350000}"/>
    <cellStyle name="Įprastas 9 4 2 5 3" xfId="22036" xr:uid="{00000000-0005-0000-0000-000033350000}"/>
    <cellStyle name="Įprastas 9 4 2 6" xfId="5184" xr:uid="{00000000-0005-0000-0000-000034350000}"/>
    <cellStyle name="Įprastas 9 4 2 6 2" xfId="13364" xr:uid="{00000000-0005-0000-0000-000035350000}"/>
    <cellStyle name="Įprastas 9 4 2 6 3" xfId="22037" xr:uid="{00000000-0005-0000-0000-000036350000}"/>
    <cellStyle name="Įprastas 9 4 2 7" xfId="5185" xr:uid="{00000000-0005-0000-0000-000037350000}"/>
    <cellStyle name="Įprastas 9 4 2 7 2" xfId="13365" xr:uid="{00000000-0005-0000-0000-000038350000}"/>
    <cellStyle name="Įprastas 9 4 2 7 3" xfId="22038" xr:uid="{00000000-0005-0000-0000-000039350000}"/>
    <cellStyle name="Įprastas 9 4 2 8" xfId="5186" xr:uid="{00000000-0005-0000-0000-00003A350000}"/>
    <cellStyle name="Įprastas 9 4 2 8 2" xfId="13366" xr:uid="{00000000-0005-0000-0000-00003B350000}"/>
    <cellStyle name="Įprastas 9 4 2 8 3" xfId="22039" xr:uid="{00000000-0005-0000-0000-00003C350000}"/>
    <cellStyle name="Įprastas 9 4 2 9" xfId="5187" xr:uid="{00000000-0005-0000-0000-00003D350000}"/>
    <cellStyle name="Įprastas 9 4 2 9 2" xfId="13367" xr:uid="{00000000-0005-0000-0000-00003E350000}"/>
    <cellStyle name="Įprastas 9 4 2 9 3" xfId="22040" xr:uid="{00000000-0005-0000-0000-00003F350000}"/>
    <cellStyle name="Įprastas 9 4 3" xfId="5189" xr:uid="{00000000-0005-0000-0000-000040350000}"/>
    <cellStyle name="Įprastas 9 4 3 2" xfId="13368" xr:uid="{00000000-0005-0000-0000-000041350000}"/>
    <cellStyle name="Įprastas 9 4 3 3" xfId="17685" xr:uid="{00000000-0005-0000-0000-000042350000}"/>
    <cellStyle name="Įprastas 9 4 4" xfId="5191" xr:uid="{00000000-0005-0000-0000-000043350000}"/>
    <cellStyle name="Įprastas 9 4 4 2" xfId="13369" xr:uid="{00000000-0005-0000-0000-000044350000}"/>
    <cellStyle name="Įprastas 9 4 4 3" xfId="22041" xr:uid="{00000000-0005-0000-0000-000045350000}"/>
    <cellStyle name="Įprastas 9 4 5" xfId="5192" xr:uid="{00000000-0005-0000-0000-000046350000}"/>
    <cellStyle name="Įprastas 9 4 5 2" xfId="13370" xr:uid="{00000000-0005-0000-0000-000047350000}"/>
    <cellStyle name="Įprastas 9 4 5 3" xfId="22042" xr:uid="{00000000-0005-0000-0000-000048350000}"/>
    <cellStyle name="Įprastas 9 4 6" xfId="5193" xr:uid="{00000000-0005-0000-0000-000049350000}"/>
    <cellStyle name="Įprastas 9 4 6 2" xfId="13371" xr:uid="{00000000-0005-0000-0000-00004A350000}"/>
    <cellStyle name="Įprastas 9 4 6 3" xfId="22043" xr:uid="{00000000-0005-0000-0000-00004B350000}"/>
    <cellStyle name="Įprastas 9 4 7" xfId="5194" xr:uid="{00000000-0005-0000-0000-00004C350000}"/>
    <cellStyle name="Įprastas 9 4 7 2" xfId="13372" xr:uid="{00000000-0005-0000-0000-00004D350000}"/>
    <cellStyle name="Įprastas 9 4 7 3" xfId="22044" xr:uid="{00000000-0005-0000-0000-00004E350000}"/>
    <cellStyle name="Įprastas 9 4 8" xfId="5195" xr:uid="{00000000-0005-0000-0000-00004F350000}"/>
    <cellStyle name="Įprastas 9 4 8 2" xfId="13373" xr:uid="{00000000-0005-0000-0000-000050350000}"/>
    <cellStyle name="Įprastas 9 4 8 3" xfId="22045" xr:uid="{00000000-0005-0000-0000-000051350000}"/>
    <cellStyle name="Įprastas 9 4 9" xfId="5196" xr:uid="{00000000-0005-0000-0000-000052350000}"/>
    <cellStyle name="Įprastas 9 4 9 2" xfId="13374" xr:uid="{00000000-0005-0000-0000-000053350000}"/>
    <cellStyle name="Įprastas 9 4 9 3" xfId="22046" xr:uid="{00000000-0005-0000-0000-000054350000}"/>
    <cellStyle name="Įprastas 9 5" xfId="5197" xr:uid="{00000000-0005-0000-0000-000055350000}"/>
    <cellStyle name="Įprastas 9 5 10" xfId="3074" xr:uid="{00000000-0005-0000-0000-000056350000}"/>
    <cellStyle name="Įprastas 9 5 10 2" xfId="13375" xr:uid="{00000000-0005-0000-0000-000057350000}"/>
    <cellStyle name="Įprastas 9 5 10 3" xfId="22047" xr:uid="{00000000-0005-0000-0000-000058350000}"/>
    <cellStyle name="Įprastas 9 5 11" xfId="3076" xr:uid="{00000000-0005-0000-0000-000059350000}"/>
    <cellStyle name="Įprastas 9 5 11 2" xfId="13376" xr:uid="{00000000-0005-0000-0000-00005A350000}"/>
    <cellStyle name="Įprastas 9 5 11 3" xfId="22048" xr:uid="{00000000-0005-0000-0000-00005B350000}"/>
    <cellStyle name="Įprastas 9 5 12" xfId="3078" xr:uid="{00000000-0005-0000-0000-00005C350000}"/>
    <cellStyle name="Įprastas 9 5 12 2" xfId="13377" xr:uid="{00000000-0005-0000-0000-00005D350000}"/>
    <cellStyle name="Įprastas 9 5 12 3" xfId="22049" xr:uid="{00000000-0005-0000-0000-00005E350000}"/>
    <cellStyle name="Įprastas 9 5 13" xfId="3080" xr:uid="{00000000-0005-0000-0000-00005F350000}"/>
    <cellStyle name="Įprastas 9 5 13 2" xfId="13378" xr:uid="{00000000-0005-0000-0000-000060350000}"/>
    <cellStyle name="Įprastas 9 5 13 3" xfId="22050" xr:uid="{00000000-0005-0000-0000-000061350000}"/>
    <cellStyle name="Įprastas 9 5 14" xfId="3082" xr:uid="{00000000-0005-0000-0000-000062350000}"/>
    <cellStyle name="Įprastas 9 5 14 2" xfId="13379" xr:uid="{00000000-0005-0000-0000-000063350000}"/>
    <cellStyle name="Įprastas 9 5 14 3" xfId="22051" xr:uid="{00000000-0005-0000-0000-000064350000}"/>
    <cellStyle name="Įprastas 9 5 15" xfId="3084" xr:uid="{00000000-0005-0000-0000-000065350000}"/>
    <cellStyle name="Įprastas 9 5 15 2" xfId="13380" xr:uid="{00000000-0005-0000-0000-000066350000}"/>
    <cellStyle name="Įprastas 9 5 15 3" xfId="22052" xr:uid="{00000000-0005-0000-0000-000067350000}"/>
    <cellStyle name="Įprastas 9 5 16" xfId="3086" xr:uid="{00000000-0005-0000-0000-000068350000}"/>
    <cellStyle name="Įprastas 9 5 16 2" xfId="13381" xr:uid="{00000000-0005-0000-0000-000069350000}"/>
    <cellStyle name="Įprastas 9 5 16 3" xfId="22053" xr:uid="{00000000-0005-0000-0000-00006A350000}"/>
    <cellStyle name="Įprastas 9 5 17" xfId="8821" xr:uid="{00000000-0005-0000-0000-00006B350000}"/>
    <cellStyle name="Įprastas 9 5 18" xfId="17259" xr:uid="{00000000-0005-0000-0000-00006C350000}"/>
    <cellStyle name="Įprastas 9 5 2" xfId="5199" xr:uid="{00000000-0005-0000-0000-00006D350000}"/>
    <cellStyle name="Įprastas 9 5 2 2" xfId="13382" xr:uid="{00000000-0005-0000-0000-00006E350000}"/>
    <cellStyle name="Įprastas 9 5 2 3" xfId="17963" xr:uid="{00000000-0005-0000-0000-00006F350000}"/>
    <cellStyle name="Įprastas 9 5 3" xfId="5201" xr:uid="{00000000-0005-0000-0000-000070350000}"/>
    <cellStyle name="Įprastas 9 5 3 2" xfId="13383" xr:uid="{00000000-0005-0000-0000-000071350000}"/>
    <cellStyle name="Įprastas 9 5 3 3" xfId="22054" xr:uid="{00000000-0005-0000-0000-000072350000}"/>
    <cellStyle name="Įprastas 9 5 4" xfId="5203" xr:uid="{00000000-0005-0000-0000-000073350000}"/>
    <cellStyle name="Įprastas 9 5 4 2" xfId="13384" xr:uid="{00000000-0005-0000-0000-000074350000}"/>
    <cellStyle name="Įprastas 9 5 4 3" xfId="22055" xr:uid="{00000000-0005-0000-0000-000075350000}"/>
    <cellStyle name="Įprastas 9 5 5" xfId="5204" xr:uid="{00000000-0005-0000-0000-000076350000}"/>
    <cellStyle name="Įprastas 9 5 5 2" xfId="13385" xr:uid="{00000000-0005-0000-0000-000077350000}"/>
    <cellStyle name="Įprastas 9 5 5 3" xfId="22056" xr:uid="{00000000-0005-0000-0000-000078350000}"/>
    <cellStyle name="Įprastas 9 5 6" xfId="5205" xr:uid="{00000000-0005-0000-0000-000079350000}"/>
    <cellStyle name="Įprastas 9 5 6 2" xfId="13386" xr:uid="{00000000-0005-0000-0000-00007A350000}"/>
    <cellStyle name="Įprastas 9 5 6 3" xfId="22057" xr:uid="{00000000-0005-0000-0000-00007B350000}"/>
    <cellStyle name="Įprastas 9 5 7" xfId="5206" xr:uid="{00000000-0005-0000-0000-00007C350000}"/>
    <cellStyle name="Įprastas 9 5 7 2" xfId="13387" xr:uid="{00000000-0005-0000-0000-00007D350000}"/>
    <cellStyle name="Įprastas 9 5 7 3" xfId="22058" xr:uid="{00000000-0005-0000-0000-00007E350000}"/>
    <cellStyle name="Įprastas 9 5 8" xfId="5207" xr:uid="{00000000-0005-0000-0000-00007F350000}"/>
    <cellStyle name="Įprastas 9 5 8 2" xfId="13388" xr:uid="{00000000-0005-0000-0000-000080350000}"/>
    <cellStyle name="Įprastas 9 5 8 3" xfId="22059" xr:uid="{00000000-0005-0000-0000-000081350000}"/>
    <cellStyle name="Įprastas 9 5 9" xfId="5208" xr:uid="{00000000-0005-0000-0000-000082350000}"/>
    <cellStyle name="Įprastas 9 5 9 2" xfId="13389" xr:uid="{00000000-0005-0000-0000-000083350000}"/>
    <cellStyle name="Įprastas 9 5 9 3" xfId="22060" xr:uid="{00000000-0005-0000-0000-000084350000}"/>
    <cellStyle name="Įprastas 9 6" xfId="5209" xr:uid="{00000000-0005-0000-0000-000085350000}"/>
    <cellStyle name="Įprastas 9 6 10" xfId="5210" xr:uid="{00000000-0005-0000-0000-000086350000}"/>
    <cellStyle name="Įprastas 9 6 10 2" xfId="13390" xr:uid="{00000000-0005-0000-0000-000087350000}"/>
    <cellStyle name="Įprastas 9 6 10 3" xfId="22061" xr:uid="{00000000-0005-0000-0000-000088350000}"/>
    <cellStyle name="Įprastas 9 6 11" xfId="5211" xr:uid="{00000000-0005-0000-0000-000089350000}"/>
    <cellStyle name="Įprastas 9 6 11 2" xfId="13391" xr:uid="{00000000-0005-0000-0000-00008A350000}"/>
    <cellStyle name="Įprastas 9 6 11 3" xfId="22062" xr:uid="{00000000-0005-0000-0000-00008B350000}"/>
    <cellStyle name="Įprastas 9 6 12" xfId="5212" xr:uid="{00000000-0005-0000-0000-00008C350000}"/>
    <cellStyle name="Įprastas 9 6 12 2" xfId="13392" xr:uid="{00000000-0005-0000-0000-00008D350000}"/>
    <cellStyle name="Įprastas 9 6 12 3" xfId="22063" xr:uid="{00000000-0005-0000-0000-00008E350000}"/>
    <cellStyle name="Įprastas 9 6 13" xfId="5213" xr:uid="{00000000-0005-0000-0000-00008F350000}"/>
    <cellStyle name="Įprastas 9 6 13 2" xfId="13393" xr:uid="{00000000-0005-0000-0000-000090350000}"/>
    <cellStyle name="Įprastas 9 6 13 3" xfId="22064" xr:uid="{00000000-0005-0000-0000-000091350000}"/>
    <cellStyle name="Įprastas 9 6 14" xfId="5214" xr:uid="{00000000-0005-0000-0000-000092350000}"/>
    <cellStyle name="Įprastas 9 6 14 2" xfId="13394" xr:uid="{00000000-0005-0000-0000-000093350000}"/>
    <cellStyle name="Įprastas 9 6 14 3" xfId="22065" xr:uid="{00000000-0005-0000-0000-000094350000}"/>
    <cellStyle name="Įprastas 9 6 15" xfId="5215" xr:uid="{00000000-0005-0000-0000-000095350000}"/>
    <cellStyle name="Įprastas 9 6 15 2" xfId="13395" xr:uid="{00000000-0005-0000-0000-000096350000}"/>
    <cellStyle name="Įprastas 9 6 15 3" xfId="22066" xr:uid="{00000000-0005-0000-0000-000097350000}"/>
    <cellStyle name="Įprastas 9 6 16" xfId="5216" xr:uid="{00000000-0005-0000-0000-000098350000}"/>
    <cellStyle name="Įprastas 9 6 16 2" xfId="13396" xr:uid="{00000000-0005-0000-0000-000099350000}"/>
    <cellStyle name="Įprastas 9 6 16 3" xfId="22067" xr:uid="{00000000-0005-0000-0000-00009A350000}"/>
    <cellStyle name="Įprastas 9 6 17" xfId="9024" xr:uid="{00000000-0005-0000-0000-00009B350000}"/>
    <cellStyle name="Įprastas 9 6 18" xfId="17461" xr:uid="{00000000-0005-0000-0000-00009C350000}"/>
    <cellStyle name="Įprastas 9 6 2" xfId="5218" xr:uid="{00000000-0005-0000-0000-00009D350000}"/>
    <cellStyle name="Įprastas 9 6 2 2" xfId="13397" xr:uid="{00000000-0005-0000-0000-00009E350000}"/>
    <cellStyle name="Įprastas 9 6 2 3" xfId="17964" xr:uid="{00000000-0005-0000-0000-00009F350000}"/>
    <cellStyle name="Įprastas 9 6 3" xfId="5220" xr:uid="{00000000-0005-0000-0000-0000A0350000}"/>
    <cellStyle name="Įprastas 9 6 3 2" xfId="13398" xr:uid="{00000000-0005-0000-0000-0000A1350000}"/>
    <cellStyle name="Įprastas 9 6 3 3" xfId="22068" xr:uid="{00000000-0005-0000-0000-0000A2350000}"/>
    <cellStyle name="Įprastas 9 6 4" xfId="5222" xr:uid="{00000000-0005-0000-0000-0000A3350000}"/>
    <cellStyle name="Įprastas 9 6 4 2" xfId="13399" xr:uid="{00000000-0005-0000-0000-0000A4350000}"/>
    <cellStyle name="Įprastas 9 6 4 3" xfId="22069" xr:uid="{00000000-0005-0000-0000-0000A5350000}"/>
    <cellStyle name="Įprastas 9 6 5" xfId="5223" xr:uid="{00000000-0005-0000-0000-0000A6350000}"/>
    <cellStyle name="Įprastas 9 6 5 2" xfId="13400" xr:uid="{00000000-0005-0000-0000-0000A7350000}"/>
    <cellStyle name="Įprastas 9 6 5 3" xfId="22070" xr:uid="{00000000-0005-0000-0000-0000A8350000}"/>
    <cellStyle name="Įprastas 9 6 6" xfId="5224" xr:uid="{00000000-0005-0000-0000-0000A9350000}"/>
    <cellStyle name="Įprastas 9 6 6 2" xfId="13401" xr:uid="{00000000-0005-0000-0000-0000AA350000}"/>
    <cellStyle name="Įprastas 9 6 6 3" xfId="22071" xr:uid="{00000000-0005-0000-0000-0000AB350000}"/>
    <cellStyle name="Įprastas 9 6 7" xfId="5225" xr:uid="{00000000-0005-0000-0000-0000AC350000}"/>
    <cellStyle name="Įprastas 9 6 7 2" xfId="13402" xr:uid="{00000000-0005-0000-0000-0000AD350000}"/>
    <cellStyle name="Įprastas 9 6 7 3" xfId="22072" xr:uid="{00000000-0005-0000-0000-0000AE350000}"/>
    <cellStyle name="Įprastas 9 6 8" xfId="5226" xr:uid="{00000000-0005-0000-0000-0000AF350000}"/>
    <cellStyle name="Įprastas 9 6 8 2" xfId="13403" xr:uid="{00000000-0005-0000-0000-0000B0350000}"/>
    <cellStyle name="Įprastas 9 6 8 3" xfId="22073" xr:uid="{00000000-0005-0000-0000-0000B1350000}"/>
    <cellStyle name="Įprastas 9 6 9" xfId="5227" xr:uid="{00000000-0005-0000-0000-0000B2350000}"/>
    <cellStyle name="Įprastas 9 6 9 2" xfId="13404" xr:uid="{00000000-0005-0000-0000-0000B3350000}"/>
    <cellStyle name="Įprastas 9 6 9 3" xfId="22074" xr:uid="{00000000-0005-0000-0000-0000B4350000}"/>
    <cellStyle name="Įprastas 9 7" xfId="5228" xr:uid="{00000000-0005-0000-0000-0000B5350000}"/>
    <cellStyle name="Įprastas 9 7 2" xfId="13405" xr:uid="{00000000-0005-0000-0000-0000B6350000}"/>
    <cellStyle name="Įprastas 9 7 3" xfId="17588" xr:uid="{00000000-0005-0000-0000-0000B7350000}"/>
    <cellStyle name="Įprastas 9 8" xfId="5229" xr:uid="{00000000-0005-0000-0000-0000B8350000}"/>
    <cellStyle name="Įprastas 9 8 2" xfId="13406" xr:uid="{00000000-0005-0000-0000-0000B9350000}"/>
    <cellStyle name="Įprastas 9 8 3" xfId="22075" xr:uid="{00000000-0005-0000-0000-0000BA350000}"/>
    <cellStyle name="Įprastas 9 9" xfId="5230" xr:uid="{00000000-0005-0000-0000-0000BB350000}"/>
    <cellStyle name="Įprastas 9 9 2" xfId="13407" xr:uid="{00000000-0005-0000-0000-0000BC350000}"/>
    <cellStyle name="Įprastas 9 9 3" xfId="22076" xr:uid="{00000000-0005-0000-0000-0000BD350000}"/>
    <cellStyle name="Normal 10" xfId="25463" xr:uid="{00000000-0005-0000-0000-0000BE350000}"/>
    <cellStyle name="Normal 11" xfId="25464" xr:uid="{00000000-0005-0000-0000-0000BF350000}"/>
    <cellStyle name="Normal 12" xfId="25465" xr:uid="{00000000-0005-0000-0000-0000C0350000}"/>
    <cellStyle name="Normal 2" xfId="5232" xr:uid="{00000000-0005-0000-0000-0000C1350000}"/>
    <cellStyle name="Normal 2 2" xfId="5233" xr:uid="{00000000-0005-0000-0000-0000C2350000}"/>
    <cellStyle name="Normal 2 2 2" xfId="8582" xr:uid="{00000000-0005-0000-0000-0000C3350000}"/>
    <cellStyle name="Normal 2 3" xfId="5234" xr:uid="{00000000-0005-0000-0000-0000C4350000}"/>
    <cellStyle name="Normal 2 3 10" xfId="4240" xr:uid="{00000000-0005-0000-0000-0000C5350000}"/>
    <cellStyle name="Normal 2 3 10 2" xfId="13408" xr:uid="{00000000-0005-0000-0000-0000C6350000}"/>
    <cellStyle name="Normal 2 3 10 3" xfId="22077" xr:uid="{00000000-0005-0000-0000-0000C7350000}"/>
    <cellStyle name="Normal 2 3 11" xfId="4242" xr:uid="{00000000-0005-0000-0000-0000C8350000}"/>
    <cellStyle name="Normal 2 3 11 2" xfId="13409" xr:uid="{00000000-0005-0000-0000-0000C9350000}"/>
    <cellStyle name="Normal 2 3 11 3" xfId="22078" xr:uid="{00000000-0005-0000-0000-0000CA350000}"/>
    <cellStyle name="Normal 2 3 12" xfId="4244" xr:uid="{00000000-0005-0000-0000-0000CB350000}"/>
    <cellStyle name="Normal 2 3 12 2" xfId="13410" xr:uid="{00000000-0005-0000-0000-0000CC350000}"/>
    <cellStyle name="Normal 2 3 12 3" xfId="22079" xr:uid="{00000000-0005-0000-0000-0000CD350000}"/>
    <cellStyle name="Normal 2 3 13" xfId="4246" xr:uid="{00000000-0005-0000-0000-0000CE350000}"/>
    <cellStyle name="Normal 2 3 13 2" xfId="13411" xr:uid="{00000000-0005-0000-0000-0000CF350000}"/>
    <cellStyle name="Normal 2 3 13 3" xfId="22080" xr:uid="{00000000-0005-0000-0000-0000D0350000}"/>
    <cellStyle name="Normal 2 3 14" xfId="5235" xr:uid="{00000000-0005-0000-0000-0000D1350000}"/>
    <cellStyle name="Normal 2 3 14 2" xfId="13412" xr:uid="{00000000-0005-0000-0000-0000D2350000}"/>
    <cellStyle name="Normal 2 3 14 3" xfId="22081" xr:uid="{00000000-0005-0000-0000-0000D3350000}"/>
    <cellStyle name="Normal 2 3 15" xfId="5236" xr:uid="{00000000-0005-0000-0000-0000D4350000}"/>
    <cellStyle name="Normal 2 3 15 2" xfId="13413" xr:uid="{00000000-0005-0000-0000-0000D5350000}"/>
    <cellStyle name="Normal 2 3 15 3" xfId="22082" xr:uid="{00000000-0005-0000-0000-0000D6350000}"/>
    <cellStyle name="Normal 2 3 16" xfId="5237" xr:uid="{00000000-0005-0000-0000-0000D7350000}"/>
    <cellStyle name="Normal 2 3 16 2" xfId="13414" xr:uid="{00000000-0005-0000-0000-0000D8350000}"/>
    <cellStyle name="Normal 2 3 16 3" xfId="22083" xr:uid="{00000000-0005-0000-0000-0000D9350000}"/>
    <cellStyle name="Normal 2 3 17" xfId="9122" xr:uid="{00000000-0005-0000-0000-0000DA350000}"/>
    <cellStyle name="Normal 2 3 18" xfId="17554" xr:uid="{00000000-0005-0000-0000-0000DB350000}"/>
    <cellStyle name="Normal 2 3 2" xfId="5238" xr:uid="{00000000-0005-0000-0000-0000DC350000}"/>
    <cellStyle name="Normal 2 3 2 2" xfId="13415" xr:uid="{00000000-0005-0000-0000-0000DD350000}"/>
    <cellStyle name="Normal 2 3 2 3" xfId="17965" xr:uid="{00000000-0005-0000-0000-0000DE350000}"/>
    <cellStyle name="Normal 2 3 3" xfId="5239" xr:uid="{00000000-0005-0000-0000-0000DF350000}"/>
    <cellStyle name="Normal 2 3 3 2" xfId="13416" xr:uid="{00000000-0005-0000-0000-0000E0350000}"/>
    <cellStyle name="Normal 2 3 3 3" xfId="22084" xr:uid="{00000000-0005-0000-0000-0000E1350000}"/>
    <cellStyle name="Normal 2 3 4" xfId="5240" xr:uid="{00000000-0005-0000-0000-0000E2350000}"/>
    <cellStyle name="Normal 2 3 4 2" xfId="13417" xr:uid="{00000000-0005-0000-0000-0000E3350000}"/>
    <cellStyle name="Normal 2 3 4 3" xfId="22085" xr:uid="{00000000-0005-0000-0000-0000E4350000}"/>
    <cellStyle name="Normal 2 3 5" xfId="5231" xr:uid="{00000000-0005-0000-0000-0000E5350000}"/>
    <cellStyle name="Normal 2 3 5 2" xfId="13418" xr:uid="{00000000-0005-0000-0000-0000E6350000}"/>
    <cellStyle name="Normal 2 3 5 3" xfId="22086" xr:uid="{00000000-0005-0000-0000-0000E7350000}"/>
    <cellStyle name="Normal 2 3 6" xfId="5242" xr:uid="{00000000-0005-0000-0000-0000E8350000}"/>
    <cellStyle name="Normal 2 3 6 2" xfId="13419" xr:uid="{00000000-0005-0000-0000-0000E9350000}"/>
    <cellStyle name="Normal 2 3 6 3" xfId="22087" xr:uid="{00000000-0005-0000-0000-0000EA350000}"/>
    <cellStyle name="Normal 2 3 7" xfId="302" xr:uid="{00000000-0005-0000-0000-0000EB350000}"/>
    <cellStyle name="Normal 2 3 7 2" xfId="13420" xr:uid="{00000000-0005-0000-0000-0000EC350000}"/>
    <cellStyle name="Normal 2 3 7 3" xfId="22088" xr:uid="{00000000-0005-0000-0000-0000ED350000}"/>
    <cellStyle name="Normal 2 3 8" xfId="307" xr:uid="{00000000-0005-0000-0000-0000EE350000}"/>
    <cellStyle name="Normal 2 3 8 2" xfId="13421" xr:uid="{00000000-0005-0000-0000-0000EF350000}"/>
    <cellStyle name="Normal 2 3 8 3" xfId="22089" xr:uid="{00000000-0005-0000-0000-0000F0350000}"/>
    <cellStyle name="Normal 2 3 9" xfId="314" xr:uid="{00000000-0005-0000-0000-0000F1350000}"/>
    <cellStyle name="Normal 2 3 9 2" xfId="13422" xr:uid="{00000000-0005-0000-0000-0000F2350000}"/>
    <cellStyle name="Normal 2 3 9 3" xfId="22090" xr:uid="{00000000-0005-0000-0000-0000F3350000}"/>
    <cellStyle name="Normal 2 4" xfId="5243" xr:uid="{00000000-0005-0000-0000-0000F4350000}"/>
    <cellStyle name="Normal 2 4 2" xfId="5244" xr:uid="{00000000-0005-0000-0000-0000F5350000}"/>
    <cellStyle name="Normal 2 4 2 2" xfId="13424" xr:uid="{00000000-0005-0000-0000-0000F6350000}"/>
    <cellStyle name="Normal 2 4 3" xfId="13423" xr:uid="{00000000-0005-0000-0000-0000F7350000}"/>
    <cellStyle name="Normal 2 5" xfId="8579" xr:uid="{00000000-0005-0000-0000-0000F8350000}"/>
    <cellStyle name="Normal 3" xfId="5241" xr:uid="{00000000-0005-0000-0000-0000F9350000}"/>
    <cellStyle name="Normal 3 10" xfId="5247" xr:uid="{00000000-0005-0000-0000-0000FA350000}"/>
    <cellStyle name="Normal 3 10 2" xfId="13425" xr:uid="{00000000-0005-0000-0000-0000FB350000}"/>
    <cellStyle name="Normal 3 10 3" xfId="22091" xr:uid="{00000000-0005-0000-0000-0000FC350000}"/>
    <cellStyle name="Normal 3 11" xfId="5249" xr:uid="{00000000-0005-0000-0000-0000FD350000}"/>
    <cellStyle name="Normal 3 11 2" xfId="13426" xr:uid="{00000000-0005-0000-0000-0000FE350000}"/>
    <cellStyle name="Normal 3 11 3" xfId="22092" xr:uid="{00000000-0005-0000-0000-0000FF350000}"/>
    <cellStyle name="Normal 3 12" xfId="5251" xr:uid="{00000000-0005-0000-0000-000000360000}"/>
    <cellStyle name="Normal 3 12 2" xfId="13427" xr:uid="{00000000-0005-0000-0000-000001360000}"/>
    <cellStyle name="Normal 3 12 3" xfId="22093" xr:uid="{00000000-0005-0000-0000-000002360000}"/>
    <cellStyle name="Normal 3 13" xfId="5253" xr:uid="{00000000-0005-0000-0000-000003360000}"/>
    <cellStyle name="Normal 3 13 2" xfId="13428" xr:uid="{00000000-0005-0000-0000-000004360000}"/>
    <cellStyle name="Normal 3 13 3" xfId="22094" xr:uid="{00000000-0005-0000-0000-000005360000}"/>
    <cellStyle name="Normal 3 14" xfId="5255" xr:uid="{00000000-0005-0000-0000-000006360000}"/>
    <cellStyle name="Normal 3 14 2" xfId="13429" xr:uid="{00000000-0005-0000-0000-000007360000}"/>
    <cellStyle name="Normal 3 14 3" xfId="22095" xr:uid="{00000000-0005-0000-0000-000008360000}"/>
    <cellStyle name="Normal 3 15" xfId="5258" xr:uid="{00000000-0005-0000-0000-000009360000}"/>
    <cellStyle name="Normal 3 15 2" xfId="13430" xr:uid="{00000000-0005-0000-0000-00000A360000}"/>
    <cellStyle name="Normal 3 15 3" xfId="22096" xr:uid="{00000000-0005-0000-0000-00000B360000}"/>
    <cellStyle name="Normal 3 16" xfId="5260" xr:uid="{00000000-0005-0000-0000-00000C360000}"/>
    <cellStyle name="Normal 3 16 2" xfId="13431" xr:uid="{00000000-0005-0000-0000-00000D360000}"/>
    <cellStyle name="Normal 3 16 3" xfId="22097" xr:uid="{00000000-0005-0000-0000-00000E360000}"/>
    <cellStyle name="Normal 3 17" xfId="4097" xr:uid="{00000000-0005-0000-0000-00000F360000}"/>
    <cellStyle name="Normal 3 17 2" xfId="13432" xr:uid="{00000000-0005-0000-0000-000010360000}"/>
    <cellStyle name="Normal 3 17 3" xfId="22098" xr:uid="{00000000-0005-0000-0000-000011360000}"/>
    <cellStyle name="Normal 3 18" xfId="4117" xr:uid="{00000000-0005-0000-0000-000012360000}"/>
    <cellStyle name="Normal 3 18 2" xfId="13433" xr:uid="{00000000-0005-0000-0000-000013360000}"/>
    <cellStyle name="Normal 3 18 3" xfId="22099" xr:uid="{00000000-0005-0000-0000-000014360000}"/>
    <cellStyle name="Normal 3 19" xfId="4126" xr:uid="{00000000-0005-0000-0000-000015360000}"/>
    <cellStyle name="Normal 3 19 2" xfId="13434" xr:uid="{00000000-0005-0000-0000-000016360000}"/>
    <cellStyle name="Normal 3 19 3" xfId="22100" xr:uid="{00000000-0005-0000-0000-000017360000}"/>
    <cellStyle name="Normal 3 2" xfId="5261" xr:uid="{00000000-0005-0000-0000-000018360000}"/>
    <cellStyle name="Normal 3 2 10" xfId="1263" xr:uid="{00000000-0005-0000-0000-000019360000}"/>
    <cellStyle name="Normal 3 2 10 2" xfId="13435" xr:uid="{00000000-0005-0000-0000-00001A360000}"/>
    <cellStyle name="Normal 3 2 10 3" xfId="22101" xr:uid="{00000000-0005-0000-0000-00001B360000}"/>
    <cellStyle name="Normal 3 2 11" xfId="1265" xr:uid="{00000000-0005-0000-0000-00001C360000}"/>
    <cellStyle name="Normal 3 2 11 2" xfId="13436" xr:uid="{00000000-0005-0000-0000-00001D360000}"/>
    <cellStyle name="Normal 3 2 11 3" xfId="22102" xr:uid="{00000000-0005-0000-0000-00001E360000}"/>
    <cellStyle name="Normal 3 2 12" xfId="1267" xr:uid="{00000000-0005-0000-0000-00001F360000}"/>
    <cellStyle name="Normal 3 2 12 2" xfId="13437" xr:uid="{00000000-0005-0000-0000-000020360000}"/>
    <cellStyle name="Normal 3 2 12 3" xfId="22103" xr:uid="{00000000-0005-0000-0000-000021360000}"/>
    <cellStyle name="Normal 3 2 13" xfId="1269" xr:uid="{00000000-0005-0000-0000-000022360000}"/>
    <cellStyle name="Normal 3 2 13 2" xfId="13438" xr:uid="{00000000-0005-0000-0000-000023360000}"/>
    <cellStyle name="Normal 3 2 13 3" xfId="22104" xr:uid="{00000000-0005-0000-0000-000024360000}"/>
    <cellStyle name="Normal 3 2 14" xfId="1271" xr:uid="{00000000-0005-0000-0000-000025360000}"/>
    <cellStyle name="Normal 3 2 14 2" xfId="13439" xr:uid="{00000000-0005-0000-0000-000026360000}"/>
    <cellStyle name="Normal 3 2 14 3" xfId="22105" xr:uid="{00000000-0005-0000-0000-000027360000}"/>
    <cellStyle name="Normal 3 2 15" xfId="1273" xr:uid="{00000000-0005-0000-0000-000028360000}"/>
    <cellStyle name="Normal 3 2 15 2" xfId="13440" xr:uid="{00000000-0005-0000-0000-000029360000}"/>
    <cellStyle name="Normal 3 2 15 3" xfId="22106" xr:uid="{00000000-0005-0000-0000-00002A360000}"/>
    <cellStyle name="Normal 3 2 16" xfId="1275" xr:uid="{00000000-0005-0000-0000-00002B360000}"/>
    <cellStyle name="Normal 3 2 16 2" xfId="13441" xr:uid="{00000000-0005-0000-0000-00002C360000}"/>
    <cellStyle name="Normal 3 2 16 3" xfId="22107" xr:uid="{00000000-0005-0000-0000-00002D360000}"/>
    <cellStyle name="Normal 3 2 17" xfId="5262" xr:uid="{00000000-0005-0000-0000-00002E360000}"/>
    <cellStyle name="Normal 3 2 17 2" xfId="13442" xr:uid="{00000000-0005-0000-0000-00002F360000}"/>
    <cellStyle name="Normal 3 2 17 3" xfId="22108" xr:uid="{00000000-0005-0000-0000-000030360000}"/>
    <cellStyle name="Normal 3 2 18" xfId="8785" xr:uid="{00000000-0005-0000-0000-000031360000}"/>
    <cellStyle name="Normal 3 2 19" xfId="17228" xr:uid="{00000000-0005-0000-0000-000032360000}"/>
    <cellStyle name="Normal 3 2 2" xfId="5263" xr:uid="{00000000-0005-0000-0000-000033360000}"/>
    <cellStyle name="Normal 3 2 2 10" xfId="5264" xr:uid="{00000000-0005-0000-0000-000034360000}"/>
    <cellStyle name="Normal 3 2 2 10 2" xfId="13443" xr:uid="{00000000-0005-0000-0000-000035360000}"/>
    <cellStyle name="Normal 3 2 2 10 3" xfId="22109" xr:uid="{00000000-0005-0000-0000-000036360000}"/>
    <cellStyle name="Normal 3 2 2 11" xfId="5266" xr:uid="{00000000-0005-0000-0000-000037360000}"/>
    <cellStyle name="Normal 3 2 2 11 2" xfId="13444" xr:uid="{00000000-0005-0000-0000-000038360000}"/>
    <cellStyle name="Normal 3 2 2 11 3" xfId="22110" xr:uid="{00000000-0005-0000-0000-000039360000}"/>
    <cellStyle name="Normal 3 2 2 12" xfId="5268" xr:uid="{00000000-0005-0000-0000-00003A360000}"/>
    <cellStyle name="Normal 3 2 2 12 2" xfId="13445" xr:uid="{00000000-0005-0000-0000-00003B360000}"/>
    <cellStyle name="Normal 3 2 2 12 3" xfId="22111" xr:uid="{00000000-0005-0000-0000-00003C360000}"/>
    <cellStyle name="Normal 3 2 2 13" xfId="5270" xr:uid="{00000000-0005-0000-0000-00003D360000}"/>
    <cellStyle name="Normal 3 2 2 13 2" xfId="13446" xr:uid="{00000000-0005-0000-0000-00003E360000}"/>
    <cellStyle name="Normal 3 2 2 13 3" xfId="22112" xr:uid="{00000000-0005-0000-0000-00003F360000}"/>
    <cellStyle name="Normal 3 2 2 14" xfId="5272" xr:uid="{00000000-0005-0000-0000-000040360000}"/>
    <cellStyle name="Normal 3 2 2 14 2" xfId="13447" xr:uid="{00000000-0005-0000-0000-000041360000}"/>
    <cellStyle name="Normal 3 2 2 14 3" xfId="22113" xr:uid="{00000000-0005-0000-0000-000042360000}"/>
    <cellStyle name="Normal 3 2 2 15" xfId="5274" xr:uid="{00000000-0005-0000-0000-000043360000}"/>
    <cellStyle name="Normal 3 2 2 15 2" xfId="13448" xr:uid="{00000000-0005-0000-0000-000044360000}"/>
    <cellStyle name="Normal 3 2 2 15 3" xfId="22114" xr:uid="{00000000-0005-0000-0000-000045360000}"/>
    <cellStyle name="Normal 3 2 2 16" xfId="5276" xr:uid="{00000000-0005-0000-0000-000046360000}"/>
    <cellStyle name="Normal 3 2 2 16 2" xfId="13449" xr:uid="{00000000-0005-0000-0000-000047360000}"/>
    <cellStyle name="Normal 3 2 2 16 3" xfId="22115" xr:uid="{00000000-0005-0000-0000-000048360000}"/>
    <cellStyle name="Normal 3 2 2 17" xfId="8992" xr:uid="{00000000-0005-0000-0000-000049360000}"/>
    <cellStyle name="Normal 3 2 2 18" xfId="17430" xr:uid="{00000000-0005-0000-0000-00004A360000}"/>
    <cellStyle name="Normal 3 2 2 2" xfId="5277" xr:uid="{00000000-0005-0000-0000-00004B360000}"/>
    <cellStyle name="Normal 3 2 2 2 2" xfId="13450" xr:uid="{00000000-0005-0000-0000-00004C360000}"/>
    <cellStyle name="Normal 3 2 2 2 3" xfId="17966" xr:uid="{00000000-0005-0000-0000-00004D360000}"/>
    <cellStyle name="Normal 3 2 2 3" xfId="5278" xr:uid="{00000000-0005-0000-0000-00004E360000}"/>
    <cellStyle name="Normal 3 2 2 3 2" xfId="13451" xr:uid="{00000000-0005-0000-0000-00004F360000}"/>
    <cellStyle name="Normal 3 2 2 3 3" xfId="22116" xr:uid="{00000000-0005-0000-0000-000050360000}"/>
    <cellStyle name="Normal 3 2 2 4" xfId="5279" xr:uid="{00000000-0005-0000-0000-000051360000}"/>
    <cellStyle name="Normal 3 2 2 4 2" xfId="13452" xr:uid="{00000000-0005-0000-0000-000052360000}"/>
    <cellStyle name="Normal 3 2 2 4 3" xfId="22117" xr:uid="{00000000-0005-0000-0000-000053360000}"/>
    <cellStyle name="Normal 3 2 2 5" xfId="5280" xr:uid="{00000000-0005-0000-0000-000054360000}"/>
    <cellStyle name="Normal 3 2 2 5 2" xfId="13453" xr:uid="{00000000-0005-0000-0000-000055360000}"/>
    <cellStyle name="Normal 3 2 2 5 3" xfId="22118" xr:uid="{00000000-0005-0000-0000-000056360000}"/>
    <cellStyle name="Normal 3 2 2 6" xfId="5281" xr:uid="{00000000-0005-0000-0000-000057360000}"/>
    <cellStyle name="Normal 3 2 2 6 2" xfId="13454" xr:uid="{00000000-0005-0000-0000-000058360000}"/>
    <cellStyle name="Normal 3 2 2 6 3" xfId="22119" xr:uid="{00000000-0005-0000-0000-000059360000}"/>
    <cellStyle name="Normal 3 2 2 7" xfId="5282" xr:uid="{00000000-0005-0000-0000-00005A360000}"/>
    <cellStyle name="Normal 3 2 2 7 2" xfId="13455" xr:uid="{00000000-0005-0000-0000-00005B360000}"/>
    <cellStyle name="Normal 3 2 2 7 3" xfId="22120" xr:uid="{00000000-0005-0000-0000-00005C360000}"/>
    <cellStyle name="Normal 3 2 2 8" xfId="5283" xr:uid="{00000000-0005-0000-0000-00005D360000}"/>
    <cellStyle name="Normal 3 2 2 8 2" xfId="13456" xr:uid="{00000000-0005-0000-0000-00005E360000}"/>
    <cellStyle name="Normal 3 2 2 8 3" xfId="22121" xr:uid="{00000000-0005-0000-0000-00005F360000}"/>
    <cellStyle name="Normal 3 2 2 9" xfId="5285" xr:uid="{00000000-0005-0000-0000-000060360000}"/>
    <cellStyle name="Normal 3 2 2 9 2" xfId="13457" xr:uid="{00000000-0005-0000-0000-000061360000}"/>
    <cellStyle name="Normal 3 2 2 9 3" xfId="22122" xr:uid="{00000000-0005-0000-0000-000062360000}"/>
    <cellStyle name="Normal 3 2 3" xfId="5286" xr:uid="{00000000-0005-0000-0000-000063360000}"/>
    <cellStyle name="Normal 3 2 3 2" xfId="13458" xr:uid="{00000000-0005-0000-0000-000064360000}"/>
    <cellStyle name="Normal 3 2 3 3" xfId="17759" xr:uid="{00000000-0005-0000-0000-000065360000}"/>
    <cellStyle name="Normal 3 2 4" xfId="5287" xr:uid="{00000000-0005-0000-0000-000066360000}"/>
    <cellStyle name="Normal 3 2 4 2" xfId="13459" xr:uid="{00000000-0005-0000-0000-000067360000}"/>
    <cellStyle name="Normal 3 2 4 3" xfId="22123" xr:uid="{00000000-0005-0000-0000-000068360000}"/>
    <cellStyle name="Normal 3 2 5" xfId="5288" xr:uid="{00000000-0005-0000-0000-000069360000}"/>
    <cellStyle name="Normal 3 2 5 2" xfId="13460" xr:uid="{00000000-0005-0000-0000-00006A360000}"/>
    <cellStyle name="Normal 3 2 5 3" xfId="22124" xr:uid="{00000000-0005-0000-0000-00006B360000}"/>
    <cellStyle name="Normal 3 2 6" xfId="5289" xr:uid="{00000000-0005-0000-0000-00006C360000}"/>
    <cellStyle name="Normal 3 2 6 2" xfId="13461" xr:uid="{00000000-0005-0000-0000-00006D360000}"/>
    <cellStyle name="Normal 3 2 6 3" xfId="22125" xr:uid="{00000000-0005-0000-0000-00006E360000}"/>
    <cellStyle name="Normal 3 2 7" xfId="5290" xr:uid="{00000000-0005-0000-0000-00006F360000}"/>
    <cellStyle name="Normal 3 2 7 2" xfId="13462" xr:uid="{00000000-0005-0000-0000-000070360000}"/>
    <cellStyle name="Normal 3 2 7 3" xfId="22126" xr:uid="{00000000-0005-0000-0000-000071360000}"/>
    <cellStyle name="Normal 3 2 8" xfId="5291" xr:uid="{00000000-0005-0000-0000-000072360000}"/>
    <cellStyle name="Normal 3 2 8 2" xfId="13463" xr:uid="{00000000-0005-0000-0000-000073360000}"/>
    <cellStyle name="Normal 3 2 8 3" xfId="22127" xr:uid="{00000000-0005-0000-0000-000074360000}"/>
    <cellStyle name="Normal 3 2 9" xfId="5292" xr:uid="{00000000-0005-0000-0000-000075360000}"/>
    <cellStyle name="Normal 3 2 9 2" xfId="13464" xr:uid="{00000000-0005-0000-0000-000076360000}"/>
    <cellStyle name="Normal 3 2 9 3" xfId="22128" xr:uid="{00000000-0005-0000-0000-000077360000}"/>
    <cellStyle name="Normal 3 20" xfId="5257" xr:uid="{00000000-0005-0000-0000-000078360000}"/>
    <cellStyle name="Normal 3 20 2" xfId="13465" xr:uid="{00000000-0005-0000-0000-000079360000}"/>
    <cellStyle name="Normal 3 20 3" xfId="22129" xr:uid="{00000000-0005-0000-0000-00007A360000}"/>
    <cellStyle name="Normal 3 21" xfId="5259" xr:uid="{00000000-0005-0000-0000-00007B360000}"/>
    <cellStyle name="Normal 3 21 2" xfId="13466" xr:uid="{00000000-0005-0000-0000-00007C360000}"/>
    <cellStyle name="Normal 3 21 3" xfId="22130" xr:uid="{00000000-0005-0000-0000-00007D360000}"/>
    <cellStyle name="Normal 3 22" xfId="8683" xr:uid="{00000000-0005-0000-0000-00007E360000}"/>
    <cellStyle name="Normal 3 23" xfId="17131" xr:uid="{00000000-0005-0000-0000-00007F360000}"/>
    <cellStyle name="Normal 3 3" xfId="5293" xr:uid="{00000000-0005-0000-0000-000080360000}"/>
    <cellStyle name="Normal 3 3 10" xfId="5294" xr:uid="{00000000-0005-0000-0000-000081360000}"/>
    <cellStyle name="Normal 3 3 10 2" xfId="13467" xr:uid="{00000000-0005-0000-0000-000082360000}"/>
    <cellStyle name="Normal 3 3 10 3" xfId="22131" xr:uid="{00000000-0005-0000-0000-000083360000}"/>
    <cellStyle name="Normal 3 3 11" xfId="5295" xr:uid="{00000000-0005-0000-0000-000084360000}"/>
    <cellStyle name="Normal 3 3 11 2" xfId="13468" xr:uid="{00000000-0005-0000-0000-000085360000}"/>
    <cellStyle name="Normal 3 3 11 3" xfId="22132" xr:uid="{00000000-0005-0000-0000-000086360000}"/>
    <cellStyle name="Normal 3 3 12" xfId="5296" xr:uid="{00000000-0005-0000-0000-000087360000}"/>
    <cellStyle name="Normal 3 3 12 2" xfId="13469" xr:uid="{00000000-0005-0000-0000-000088360000}"/>
    <cellStyle name="Normal 3 3 12 3" xfId="22133" xr:uid="{00000000-0005-0000-0000-000089360000}"/>
    <cellStyle name="Normal 3 3 13" xfId="5297" xr:uid="{00000000-0005-0000-0000-00008A360000}"/>
    <cellStyle name="Normal 3 3 13 2" xfId="13470" xr:uid="{00000000-0005-0000-0000-00008B360000}"/>
    <cellStyle name="Normal 3 3 13 3" xfId="22134" xr:uid="{00000000-0005-0000-0000-00008C360000}"/>
    <cellStyle name="Normal 3 3 14" xfId="5298" xr:uid="{00000000-0005-0000-0000-00008D360000}"/>
    <cellStyle name="Normal 3 3 14 2" xfId="13471" xr:uid="{00000000-0005-0000-0000-00008E360000}"/>
    <cellStyle name="Normal 3 3 14 3" xfId="22135" xr:uid="{00000000-0005-0000-0000-00008F360000}"/>
    <cellStyle name="Normal 3 3 15" xfId="5299" xr:uid="{00000000-0005-0000-0000-000090360000}"/>
    <cellStyle name="Normal 3 3 15 2" xfId="13472" xr:uid="{00000000-0005-0000-0000-000091360000}"/>
    <cellStyle name="Normal 3 3 15 3" xfId="22136" xr:uid="{00000000-0005-0000-0000-000092360000}"/>
    <cellStyle name="Normal 3 3 16" xfId="5300" xr:uid="{00000000-0005-0000-0000-000093360000}"/>
    <cellStyle name="Normal 3 3 16 2" xfId="13473" xr:uid="{00000000-0005-0000-0000-000094360000}"/>
    <cellStyle name="Normal 3 3 16 3" xfId="22137" xr:uid="{00000000-0005-0000-0000-000095360000}"/>
    <cellStyle name="Normal 3 3 17" xfId="5301" xr:uid="{00000000-0005-0000-0000-000096360000}"/>
    <cellStyle name="Normal 3 3 17 2" xfId="13474" xr:uid="{00000000-0005-0000-0000-000097360000}"/>
    <cellStyle name="Normal 3 3 17 3" xfId="22138" xr:uid="{00000000-0005-0000-0000-000098360000}"/>
    <cellStyle name="Normal 3 3 18" xfId="8798" xr:uid="{00000000-0005-0000-0000-000099360000}"/>
    <cellStyle name="Normal 3 3 19" xfId="17238" xr:uid="{00000000-0005-0000-0000-00009A360000}"/>
    <cellStyle name="Normal 3 3 2" xfId="5302" xr:uid="{00000000-0005-0000-0000-00009B360000}"/>
    <cellStyle name="Normal 3 3 2 10" xfId="5303" xr:uid="{00000000-0005-0000-0000-00009C360000}"/>
    <cellStyle name="Normal 3 3 2 10 2" xfId="13475" xr:uid="{00000000-0005-0000-0000-00009D360000}"/>
    <cellStyle name="Normal 3 3 2 10 3" xfId="22139" xr:uid="{00000000-0005-0000-0000-00009E360000}"/>
    <cellStyle name="Normal 3 3 2 11" xfId="5304" xr:uid="{00000000-0005-0000-0000-00009F360000}"/>
    <cellStyle name="Normal 3 3 2 11 2" xfId="13476" xr:uid="{00000000-0005-0000-0000-0000A0360000}"/>
    <cellStyle name="Normal 3 3 2 11 3" xfId="22140" xr:uid="{00000000-0005-0000-0000-0000A1360000}"/>
    <cellStyle name="Normal 3 3 2 12" xfId="5305" xr:uid="{00000000-0005-0000-0000-0000A2360000}"/>
    <cellStyle name="Normal 3 3 2 12 2" xfId="13477" xr:uid="{00000000-0005-0000-0000-0000A3360000}"/>
    <cellStyle name="Normal 3 3 2 12 3" xfId="22141" xr:uid="{00000000-0005-0000-0000-0000A4360000}"/>
    <cellStyle name="Normal 3 3 2 13" xfId="5306" xr:uid="{00000000-0005-0000-0000-0000A5360000}"/>
    <cellStyle name="Normal 3 3 2 13 2" xfId="13478" xr:uid="{00000000-0005-0000-0000-0000A6360000}"/>
    <cellStyle name="Normal 3 3 2 13 3" xfId="22142" xr:uid="{00000000-0005-0000-0000-0000A7360000}"/>
    <cellStyle name="Normal 3 3 2 14" xfId="5307" xr:uid="{00000000-0005-0000-0000-0000A8360000}"/>
    <cellStyle name="Normal 3 3 2 14 2" xfId="13479" xr:uid="{00000000-0005-0000-0000-0000A9360000}"/>
    <cellStyle name="Normal 3 3 2 14 3" xfId="22143" xr:uid="{00000000-0005-0000-0000-0000AA360000}"/>
    <cellStyle name="Normal 3 3 2 15" xfId="5308" xr:uid="{00000000-0005-0000-0000-0000AB360000}"/>
    <cellStyle name="Normal 3 3 2 15 2" xfId="13480" xr:uid="{00000000-0005-0000-0000-0000AC360000}"/>
    <cellStyle name="Normal 3 3 2 15 3" xfId="22144" xr:uid="{00000000-0005-0000-0000-0000AD360000}"/>
    <cellStyle name="Normal 3 3 2 16" xfId="5309" xr:uid="{00000000-0005-0000-0000-0000AE360000}"/>
    <cellStyle name="Normal 3 3 2 16 2" xfId="13481" xr:uid="{00000000-0005-0000-0000-0000AF360000}"/>
    <cellStyle name="Normal 3 3 2 16 3" xfId="22145" xr:uid="{00000000-0005-0000-0000-0000B0360000}"/>
    <cellStyle name="Normal 3 3 2 17" xfId="9002" xr:uid="{00000000-0005-0000-0000-0000B1360000}"/>
    <cellStyle name="Normal 3 3 2 18" xfId="17440" xr:uid="{00000000-0005-0000-0000-0000B2360000}"/>
    <cellStyle name="Normal 3 3 2 2" xfId="5310" xr:uid="{00000000-0005-0000-0000-0000B3360000}"/>
    <cellStyle name="Normal 3 3 2 2 2" xfId="13482" xr:uid="{00000000-0005-0000-0000-0000B4360000}"/>
    <cellStyle name="Normal 3 3 2 2 3" xfId="17967" xr:uid="{00000000-0005-0000-0000-0000B5360000}"/>
    <cellStyle name="Normal 3 3 2 3" xfId="5311" xr:uid="{00000000-0005-0000-0000-0000B6360000}"/>
    <cellStyle name="Normal 3 3 2 3 2" xfId="13483" xr:uid="{00000000-0005-0000-0000-0000B7360000}"/>
    <cellStyle name="Normal 3 3 2 3 3" xfId="22146" xr:uid="{00000000-0005-0000-0000-0000B8360000}"/>
    <cellStyle name="Normal 3 3 2 4" xfId="5312" xr:uid="{00000000-0005-0000-0000-0000B9360000}"/>
    <cellStyle name="Normal 3 3 2 4 2" xfId="13484" xr:uid="{00000000-0005-0000-0000-0000BA360000}"/>
    <cellStyle name="Normal 3 3 2 4 3" xfId="22147" xr:uid="{00000000-0005-0000-0000-0000BB360000}"/>
    <cellStyle name="Normal 3 3 2 5" xfId="5313" xr:uid="{00000000-0005-0000-0000-0000BC360000}"/>
    <cellStyle name="Normal 3 3 2 5 2" xfId="13485" xr:uid="{00000000-0005-0000-0000-0000BD360000}"/>
    <cellStyle name="Normal 3 3 2 5 3" xfId="22148" xr:uid="{00000000-0005-0000-0000-0000BE360000}"/>
    <cellStyle name="Normal 3 3 2 6" xfId="5314" xr:uid="{00000000-0005-0000-0000-0000BF360000}"/>
    <cellStyle name="Normal 3 3 2 6 2" xfId="13486" xr:uid="{00000000-0005-0000-0000-0000C0360000}"/>
    <cellStyle name="Normal 3 3 2 6 3" xfId="22149" xr:uid="{00000000-0005-0000-0000-0000C1360000}"/>
    <cellStyle name="Normal 3 3 2 7" xfId="5315" xr:uid="{00000000-0005-0000-0000-0000C2360000}"/>
    <cellStyle name="Normal 3 3 2 7 2" xfId="13487" xr:uid="{00000000-0005-0000-0000-0000C3360000}"/>
    <cellStyle name="Normal 3 3 2 7 3" xfId="22150" xr:uid="{00000000-0005-0000-0000-0000C4360000}"/>
    <cellStyle name="Normal 3 3 2 8" xfId="5316" xr:uid="{00000000-0005-0000-0000-0000C5360000}"/>
    <cellStyle name="Normal 3 3 2 8 2" xfId="13488" xr:uid="{00000000-0005-0000-0000-0000C6360000}"/>
    <cellStyle name="Normal 3 3 2 8 3" xfId="22151" xr:uid="{00000000-0005-0000-0000-0000C7360000}"/>
    <cellStyle name="Normal 3 3 2 9" xfId="5318" xr:uid="{00000000-0005-0000-0000-0000C8360000}"/>
    <cellStyle name="Normal 3 3 2 9 2" xfId="13489" xr:uid="{00000000-0005-0000-0000-0000C9360000}"/>
    <cellStyle name="Normal 3 3 2 9 3" xfId="22152" xr:uid="{00000000-0005-0000-0000-0000CA360000}"/>
    <cellStyle name="Normal 3 3 3" xfId="5319" xr:uid="{00000000-0005-0000-0000-0000CB360000}"/>
    <cellStyle name="Normal 3 3 3 2" xfId="13490" xr:uid="{00000000-0005-0000-0000-0000CC360000}"/>
    <cellStyle name="Normal 3 3 3 3" xfId="17769" xr:uid="{00000000-0005-0000-0000-0000CD360000}"/>
    <cellStyle name="Normal 3 3 4" xfId="5320" xr:uid="{00000000-0005-0000-0000-0000CE360000}"/>
    <cellStyle name="Normal 3 3 4 2" xfId="13491" xr:uid="{00000000-0005-0000-0000-0000CF360000}"/>
    <cellStyle name="Normal 3 3 4 3" xfId="22153" xr:uid="{00000000-0005-0000-0000-0000D0360000}"/>
    <cellStyle name="Normal 3 3 5" xfId="5321" xr:uid="{00000000-0005-0000-0000-0000D1360000}"/>
    <cellStyle name="Normal 3 3 5 2" xfId="13492" xr:uid="{00000000-0005-0000-0000-0000D2360000}"/>
    <cellStyle name="Normal 3 3 5 3" xfId="22154" xr:uid="{00000000-0005-0000-0000-0000D3360000}"/>
    <cellStyle name="Normal 3 3 6" xfId="5322" xr:uid="{00000000-0005-0000-0000-0000D4360000}"/>
    <cellStyle name="Normal 3 3 6 2" xfId="13493" xr:uid="{00000000-0005-0000-0000-0000D5360000}"/>
    <cellStyle name="Normal 3 3 6 3" xfId="22155" xr:uid="{00000000-0005-0000-0000-0000D6360000}"/>
    <cellStyle name="Normal 3 3 7" xfId="5323" xr:uid="{00000000-0005-0000-0000-0000D7360000}"/>
    <cellStyle name="Normal 3 3 7 2" xfId="13494" xr:uid="{00000000-0005-0000-0000-0000D8360000}"/>
    <cellStyle name="Normal 3 3 7 3" xfId="22156" xr:uid="{00000000-0005-0000-0000-0000D9360000}"/>
    <cellStyle name="Normal 3 3 8" xfId="5324" xr:uid="{00000000-0005-0000-0000-0000DA360000}"/>
    <cellStyle name="Normal 3 3 8 2" xfId="13495" xr:uid="{00000000-0005-0000-0000-0000DB360000}"/>
    <cellStyle name="Normal 3 3 8 3" xfId="22157" xr:uid="{00000000-0005-0000-0000-0000DC360000}"/>
    <cellStyle name="Normal 3 3 9" xfId="5325" xr:uid="{00000000-0005-0000-0000-0000DD360000}"/>
    <cellStyle name="Normal 3 3 9 2" xfId="13496" xr:uid="{00000000-0005-0000-0000-0000DE360000}"/>
    <cellStyle name="Normal 3 3 9 3" xfId="22158" xr:uid="{00000000-0005-0000-0000-0000DF360000}"/>
    <cellStyle name="Normal 3 4" xfId="5326" xr:uid="{00000000-0005-0000-0000-0000E0360000}"/>
    <cellStyle name="Normal 3 4 10" xfId="5327" xr:uid="{00000000-0005-0000-0000-0000E1360000}"/>
    <cellStyle name="Normal 3 4 10 2" xfId="13497" xr:uid="{00000000-0005-0000-0000-0000E2360000}"/>
    <cellStyle name="Normal 3 4 10 3" xfId="22159" xr:uid="{00000000-0005-0000-0000-0000E3360000}"/>
    <cellStyle name="Normal 3 4 11" xfId="5328" xr:uid="{00000000-0005-0000-0000-0000E4360000}"/>
    <cellStyle name="Normal 3 4 11 2" xfId="13498" xr:uid="{00000000-0005-0000-0000-0000E5360000}"/>
    <cellStyle name="Normal 3 4 11 3" xfId="22160" xr:uid="{00000000-0005-0000-0000-0000E6360000}"/>
    <cellStyle name="Normal 3 4 12" xfId="5329" xr:uid="{00000000-0005-0000-0000-0000E7360000}"/>
    <cellStyle name="Normal 3 4 12 2" xfId="13499" xr:uid="{00000000-0005-0000-0000-0000E8360000}"/>
    <cellStyle name="Normal 3 4 12 3" xfId="22161" xr:uid="{00000000-0005-0000-0000-0000E9360000}"/>
    <cellStyle name="Normal 3 4 13" xfId="5330" xr:uid="{00000000-0005-0000-0000-0000EA360000}"/>
    <cellStyle name="Normal 3 4 13 2" xfId="13500" xr:uid="{00000000-0005-0000-0000-0000EB360000}"/>
    <cellStyle name="Normal 3 4 13 3" xfId="22162" xr:uid="{00000000-0005-0000-0000-0000EC360000}"/>
    <cellStyle name="Normal 3 4 14" xfId="1720" xr:uid="{00000000-0005-0000-0000-0000ED360000}"/>
    <cellStyle name="Normal 3 4 14 2" xfId="13501" xr:uid="{00000000-0005-0000-0000-0000EE360000}"/>
    <cellStyle name="Normal 3 4 14 3" xfId="22163" xr:uid="{00000000-0005-0000-0000-0000EF360000}"/>
    <cellStyle name="Normal 3 4 15" xfId="1722" xr:uid="{00000000-0005-0000-0000-0000F0360000}"/>
    <cellStyle name="Normal 3 4 15 2" xfId="13502" xr:uid="{00000000-0005-0000-0000-0000F1360000}"/>
    <cellStyle name="Normal 3 4 15 3" xfId="22164" xr:uid="{00000000-0005-0000-0000-0000F2360000}"/>
    <cellStyle name="Normal 3 4 16" xfId="1724" xr:uid="{00000000-0005-0000-0000-0000F3360000}"/>
    <cellStyle name="Normal 3 4 16 2" xfId="13503" xr:uid="{00000000-0005-0000-0000-0000F4360000}"/>
    <cellStyle name="Normal 3 4 16 3" xfId="22165" xr:uid="{00000000-0005-0000-0000-0000F5360000}"/>
    <cellStyle name="Normal 3 4 17" xfId="8895" xr:uid="{00000000-0005-0000-0000-0000F6360000}"/>
    <cellStyle name="Normal 3 4 18" xfId="17333" xr:uid="{00000000-0005-0000-0000-0000F7360000}"/>
    <cellStyle name="Normal 3 4 2" xfId="5331" xr:uid="{00000000-0005-0000-0000-0000F8360000}"/>
    <cellStyle name="Normal 3 4 2 2" xfId="13504" xr:uid="{00000000-0005-0000-0000-0000F9360000}"/>
    <cellStyle name="Normal 3 4 2 3" xfId="17968" xr:uid="{00000000-0005-0000-0000-0000FA360000}"/>
    <cellStyle name="Normal 3 4 3" xfId="5332" xr:uid="{00000000-0005-0000-0000-0000FB360000}"/>
    <cellStyle name="Normal 3 4 3 2" xfId="13505" xr:uid="{00000000-0005-0000-0000-0000FC360000}"/>
    <cellStyle name="Normal 3 4 3 3" xfId="22166" xr:uid="{00000000-0005-0000-0000-0000FD360000}"/>
    <cellStyle name="Normal 3 4 4" xfId="5333" xr:uid="{00000000-0005-0000-0000-0000FE360000}"/>
    <cellStyle name="Normal 3 4 4 2" xfId="13506" xr:uid="{00000000-0005-0000-0000-0000FF360000}"/>
    <cellStyle name="Normal 3 4 4 3" xfId="22167" xr:uid="{00000000-0005-0000-0000-000000370000}"/>
    <cellStyle name="Normal 3 4 5" xfId="5334" xr:uid="{00000000-0005-0000-0000-000001370000}"/>
    <cellStyle name="Normal 3 4 5 2" xfId="13507" xr:uid="{00000000-0005-0000-0000-000002370000}"/>
    <cellStyle name="Normal 3 4 5 3" xfId="22168" xr:uid="{00000000-0005-0000-0000-000003370000}"/>
    <cellStyle name="Normal 3 4 6" xfId="5335" xr:uid="{00000000-0005-0000-0000-000004370000}"/>
    <cellStyle name="Normal 3 4 6 2" xfId="13508" xr:uid="{00000000-0005-0000-0000-000005370000}"/>
    <cellStyle name="Normal 3 4 6 3" xfId="22169" xr:uid="{00000000-0005-0000-0000-000006370000}"/>
    <cellStyle name="Normal 3 4 7" xfId="5336" xr:uid="{00000000-0005-0000-0000-000007370000}"/>
    <cellStyle name="Normal 3 4 7 2" xfId="13509" xr:uid="{00000000-0005-0000-0000-000008370000}"/>
    <cellStyle name="Normal 3 4 7 3" xfId="22170" xr:uid="{00000000-0005-0000-0000-000009370000}"/>
    <cellStyle name="Normal 3 4 8" xfId="5337" xr:uid="{00000000-0005-0000-0000-00000A370000}"/>
    <cellStyle name="Normal 3 4 8 2" xfId="13510" xr:uid="{00000000-0005-0000-0000-00000B370000}"/>
    <cellStyle name="Normal 3 4 8 3" xfId="22171" xr:uid="{00000000-0005-0000-0000-00000C370000}"/>
    <cellStyle name="Normal 3 4 9" xfId="5338" xr:uid="{00000000-0005-0000-0000-00000D370000}"/>
    <cellStyle name="Normal 3 4 9 2" xfId="13511" xr:uid="{00000000-0005-0000-0000-00000E370000}"/>
    <cellStyle name="Normal 3 4 9 3" xfId="22172" xr:uid="{00000000-0005-0000-0000-00000F370000}"/>
    <cellStyle name="Normal 3 5" xfId="5339" xr:uid="{00000000-0005-0000-0000-000010370000}"/>
    <cellStyle name="Normal 3 5 10" xfId="5340" xr:uid="{00000000-0005-0000-0000-000011370000}"/>
    <cellStyle name="Normal 3 5 10 2" xfId="13512" xr:uid="{00000000-0005-0000-0000-000012370000}"/>
    <cellStyle name="Normal 3 5 10 3" xfId="22173" xr:uid="{00000000-0005-0000-0000-000013370000}"/>
    <cellStyle name="Normal 3 5 11" xfId="5341" xr:uid="{00000000-0005-0000-0000-000014370000}"/>
    <cellStyle name="Normal 3 5 11 2" xfId="13513" xr:uid="{00000000-0005-0000-0000-000015370000}"/>
    <cellStyle name="Normal 3 5 11 3" xfId="22174" xr:uid="{00000000-0005-0000-0000-000016370000}"/>
    <cellStyle name="Normal 3 5 12" xfId="5342" xr:uid="{00000000-0005-0000-0000-000017370000}"/>
    <cellStyle name="Normal 3 5 12 2" xfId="13514" xr:uid="{00000000-0005-0000-0000-000018370000}"/>
    <cellStyle name="Normal 3 5 12 3" xfId="22175" xr:uid="{00000000-0005-0000-0000-000019370000}"/>
    <cellStyle name="Normal 3 5 13" xfId="5343" xr:uid="{00000000-0005-0000-0000-00001A370000}"/>
    <cellStyle name="Normal 3 5 13 2" xfId="13515" xr:uid="{00000000-0005-0000-0000-00001B370000}"/>
    <cellStyle name="Normal 3 5 13 3" xfId="22176" xr:uid="{00000000-0005-0000-0000-00001C370000}"/>
    <cellStyle name="Normal 3 5 14" xfId="1887" xr:uid="{00000000-0005-0000-0000-00001D370000}"/>
    <cellStyle name="Normal 3 5 14 2" xfId="13516" xr:uid="{00000000-0005-0000-0000-00001E370000}"/>
    <cellStyle name="Normal 3 5 14 3" xfId="22177" xr:uid="{00000000-0005-0000-0000-00001F370000}"/>
    <cellStyle name="Normal 3 5 15" xfId="1889" xr:uid="{00000000-0005-0000-0000-000020370000}"/>
    <cellStyle name="Normal 3 5 15 2" xfId="13517" xr:uid="{00000000-0005-0000-0000-000021370000}"/>
    <cellStyle name="Normal 3 5 15 3" xfId="22178" xr:uid="{00000000-0005-0000-0000-000022370000}"/>
    <cellStyle name="Normal 3 5 16" xfId="1891" xr:uid="{00000000-0005-0000-0000-000023370000}"/>
    <cellStyle name="Normal 3 5 16 2" xfId="13518" xr:uid="{00000000-0005-0000-0000-000024370000}"/>
    <cellStyle name="Normal 3 5 16 3" xfId="22179" xr:uid="{00000000-0005-0000-0000-000025370000}"/>
    <cellStyle name="Normal 3 5 17" xfId="9098" xr:uid="{00000000-0005-0000-0000-000026370000}"/>
    <cellStyle name="Normal 3 5 18" xfId="17535" xr:uid="{00000000-0005-0000-0000-000027370000}"/>
    <cellStyle name="Normal 3 5 2" xfId="5344" xr:uid="{00000000-0005-0000-0000-000028370000}"/>
    <cellStyle name="Normal 3 5 2 2" xfId="13519" xr:uid="{00000000-0005-0000-0000-000029370000}"/>
    <cellStyle name="Normal 3 5 2 3" xfId="17969" xr:uid="{00000000-0005-0000-0000-00002A370000}"/>
    <cellStyle name="Normal 3 5 3" xfId="5345" xr:uid="{00000000-0005-0000-0000-00002B370000}"/>
    <cellStyle name="Normal 3 5 3 2" xfId="13520" xr:uid="{00000000-0005-0000-0000-00002C370000}"/>
    <cellStyle name="Normal 3 5 3 3" xfId="22180" xr:uid="{00000000-0005-0000-0000-00002D370000}"/>
    <cellStyle name="Normal 3 5 4" xfId="5346" xr:uid="{00000000-0005-0000-0000-00002E370000}"/>
    <cellStyle name="Normal 3 5 4 2" xfId="13521" xr:uid="{00000000-0005-0000-0000-00002F370000}"/>
    <cellStyle name="Normal 3 5 4 3" xfId="22181" xr:uid="{00000000-0005-0000-0000-000030370000}"/>
    <cellStyle name="Normal 3 5 5" xfId="5347" xr:uid="{00000000-0005-0000-0000-000031370000}"/>
    <cellStyle name="Normal 3 5 5 2" xfId="13522" xr:uid="{00000000-0005-0000-0000-000032370000}"/>
    <cellStyle name="Normal 3 5 5 3" xfId="22182" xr:uid="{00000000-0005-0000-0000-000033370000}"/>
    <cellStyle name="Normal 3 5 6" xfId="5348" xr:uid="{00000000-0005-0000-0000-000034370000}"/>
    <cellStyle name="Normal 3 5 6 2" xfId="13523" xr:uid="{00000000-0005-0000-0000-000035370000}"/>
    <cellStyle name="Normal 3 5 6 3" xfId="22183" xr:uid="{00000000-0005-0000-0000-000036370000}"/>
    <cellStyle name="Normal 3 5 7" xfId="5349" xr:uid="{00000000-0005-0000-0000-000037370000}"/>
    <cellStyle name="Normal 3 5 7 2" xfId="13524" xr:uid="{00000000-0005-0000-0000-000038370000}"/>
    <cellStyle name="Normal 3 5 7 3" xfId="22184" xr:uid="{00000000-0005-0000-0000-000039370000}"/>
    <cellStyle name="Normal 3 5 8" xfId="5350" xr:uid="{00000000-0005-0000-0000-00003A370000}"/>
    <cellStyle name="Normal 3 5 8 2" xfId="13525" xr:uid="{00000000-0005-0000-0000-00003B370000}"/>
    <cellStyle name="Normal 3 5 8 3" xfId="22185" xr:uid="{00000000-0005-0000-0000-00003C370000}"/>
    <cellStyle name="Normal 3 5 9" xfId="5351" xr:uid="{00000000-0005-0000-0000-00003D370000}"/>
    <cellStyle name="Normal 3 5 9 2" xfId="13526" xr:uid="{00000000-0005-0000-0000-00003E370000}"/>
    <cellStyle name="Normal 3 5 9 3" xfId="22186" xr:uid="{00000000-0005-0000-0000-00003F370000}"/>
    <cellStyle name="Normal 3 6" xfId="5352" xr:uid="{00000000-0005-0000-0000-000040370000}"/>
    <cellStyle name="Normal 3 6 10" xfId="5353" xr:uid="{00000000-0005-0000-0000-000041370000}"/>
    <cellStyle name="Normal 3 6 10 2" xfId="13527" xr:uid="{00000000-0005-0000-0000-000042370000}"/>
    <cellStyle name="Normal 3 6 10 3" xfId="22187" xr:uid="{00000000-0005-0000-0000-000043370000}"/>
    <cellStyle name="Normal 3 6 11" xfId="5354" xr:uid="{00000000-0005-0000-0000-000044370000}"/>
    <cellStyle name="Normal 3 6 11 2" xfId="13528" xr:uid="{00000000-0005-0000-0000-000045370000}"/>
    <cellStyle name="Normal 3 6 11 3" xfId="22188" xr:uid="{00000000-0005-0000-0000-000046370000}"/>
    <cellStyle name="Normal 3 6 12" xfId="5355" xr:uid="{00000000-0005-0000-0000-000047370000}"/>
    <cellStyle name="Normal 3 6 12 2" xfId="13529" xr:uid="{00000000-0005-0000-0000-000048370000}"/>
    <cellStyle name="Normal 3 6 12 3" xfId="22189" xr:uid="{00000000-0005-0000-0000-000049370000}"/>
    <cellStyle name="Normal 3 6 13" xfId="5356" xr:uid="{00000000-0005-0000-0000-00004A370000}"/>
    <cellStyle name="Normal 3 6 13 2" xfId="13530" xr:uid="{00000000-0005-0000-0000-00004B370000}"/>
    <cellStyle name="Normal 3 6 13 3" xfId="22190" xr:uid="{00000000-0005-0000-0000-00004C370000}"/>
    <cellStyle name="Normal 3 6 14" xfId="1922" xr:uid="{00000000-0005-0000-0000-00004D370000}"/>
    <cellStyle name="Normal 3 6 14 2" xfId="13531" xr:uid="{00000000-0005-0000-0000-00004E370000}"/>
    <cellStyle name="Normal 3 6 14 3" xfId="22191" xr:uid="{00000000-0005-0000-0000-00004F370000}"/>
    <cellStyle name="Normal 3 6 15" xfId="1925" xr:uid="{00000000-0005-0000-0000-000050370000}"/>
    <cellStyle name="Normal 3 6 15 2" xfId="13532" xr:uid="{00000000-0005-0000-0000-000051370000}"/>
    <cellStyle name="Normal 3 6 15 3" xfId="22192" xr:uid="{00000000-0005-0000-0000-000052370000}"/>
    <cellStyle name="Normal 3 6 16" xfId="1928" xr:uid="{00000000-0005-0000-0000-000053370000}"/>
    <cellStyle name="Normal 3 6 16 2" xfId="13533" xr:uid="{00000000-0005-0000-0000-000054370000}"/>
    <cellStyle name="Normal 3 6 16 3" xfId="22193" xr:uid="{00000000-0005-0000-0000-000055370000}"/>
    <cellStyle name="Normal 3 6 17" xfId="9123" xr:uid="{00000000-0005-0000-0000-000056370000}"/>
    <cellStyle name="Normal 3 6 18" xfId="17547" xr:uid="{00000000-0005-0000-0000-000057370000}"/>
    <cellStyle name="Normal 3 6 2" xfId="5357" xr:uid="{00000000-0005-0000-0000-000058370000}"/>
    <cellStyle name="Normal 3 6 2 2" xfId="13534" xr:uid="{00000000-0005-0000-0000-000059370000}"/>
    <cellStyle name="Normal 3 6 2 3" xfId="17970" xr:uid="{00000000-0005-0000-0000-00005A370000}"/>
    <cellStyle name="Normal 3 6 3" xfId="5358" xr:uid="{00000000-0005-0000-0000-00005B370000}"/>
    <cellStyle name="Normal 3 6 3 2" xfId="13535" xr:uid="{00000000-0005-0000-0000-00005C370000}"/>
    <cellStyle name="Normal 3 6 3 3" xfId="22194" xr:uid="{00000000-0005-0000-0000-00005D370000}"/>
    <cellStyle name="Normal 3 6 4" xfId="5359" xr:uid="{00000000-0005-0000-0000-00005E370000}"/>
    <cellStyle name="Normal 3 6 4 2" xfId="13536" xr:uid="{00000000-0005-0000-0000-00005F370000}"/>
    <cellStyle name="Normal 3 6 4 3" xfId="22195" xr:uid="{00000000-0005-0000-0000-000060370000}"/>
    <cellStyle name="Normal 3 6 5" xfId="5360" xr:uid="{00000000-0005-0000-0000-000061370000}"/>
    <cellStyle name="Normal 3 6 5 2" xfId="13537" xr:uid="{00000000-0005-0000-0000-000062370000}"/>
    <cellStyle name="Normal 3 6 5 3" xfId="22196" xr:uid="{00000000-0005-0000-0000-000063370000}"/>
    <cellStyle name="Normal 3 6 6" xfId="5361" xr:uid="{00000000-0005-0000-0000-000064370000}"/>
    <cellStyle name="Normal 3 6 6 2" xfId="13538" xr:uid="{00000000-0005-0000-0000-000065370000}"/>
    <cellStyle name="Normal 3 6 6 3" xfId="22197" xr:uid="{00000000-0005-0000-0000-000066370000}"/>
    <cellStyle name="Normal 3 6 7" xfId="5362" xr:uid="{00000000-0005-0000-0000-000067370000}"/>
    <cellStyle name="Normal 3 6 7 2" xfId="13539" xr:uid="{00000000-0005-0000-0000-000068370000}"/>
    <cellStyle name="Normal 3 6 7 3" xfId="22198" xr:uid="{00000000-0005-0000-0000-000069370000}"/>
    <cellStyle name="Normal 3 6 8" xfId="5363" xr:uid="{00000000-0005-0000-0000-00006A370000}"/>
    <cellStyle name="Normal 3 6 8 2" xfId="13540" xr:uid="{00000000-0005-0000-0000-00006B370000}"/>
    <cellStyle name="Normal 3 6 8 3" xfId="22199" xr:uid="{00000000-0005-0000-0000-00006C370000}"/>
    <cellStyle name="Normal 3 6 9" xfId="5364" xr:uid="{00000000-0005-0000-0000-00006D370000}"/>
    <cellStyle name="Normal 3 6 9 2" xfId="13541" xr:uid="{00000000-0005-0000-0000-00006E370000}"/>
    <cellStyle name="Normal 3 6 9 3" xfId="22200" xr:uid="{00000000-0005-0000-0000-00006F370000}"/>
    <cellStyle name="Normal 3 7" xfId="5365" xr:uid="{00000000-0005-0000-0000-000070370000}"/>
    <cellStyle name="Normal 3 7 2" xfId="13542" xr:uid="{00000000-0005-0000-0000-000071370000}"/>
    <cellStyle name="Normal 3 7 3" xfId="17662" xr:uid="{00000000-0005-0000-0000-000072370000}"/>
    <cellStyle name="Normal 3 8" xfId="5366" xr:uid="{00000000-0005-0000-0000-000073370000}"/>
    <cellStyle name="Normal 3 8 2" xfId="13543" xr:uid="{00000000-0005-0000-0000-000074370000}"/>
    <cellStyle name="Normal 3 8 3" xfId="22201" xr:uid="{00000000-0005-0000-0000-000075370000}"/>
    <cellStyle name="Normal 3 9" xfId="5367" xr:uid="{00000000-0005-0000-0000-000076370000}"/>
    <cellStyle name="Normal 3 9 2" xfId="13544" xr:uid="{00000000-0005-0000-0000-000077370000}"/>
    <cellStyle name="Normal 3 9 3" xfId="22202" xr:uid="{00000000-0005-0000-0000-000078370000}"/>
    <cellStyle name="Normal 4" xfId="301" xr:uid="{00000000-0005-0000-0000-000079370000}"/>
    <cellStyle name="Normal 4 10" xfId="5370" xr:uid="{00000000-0005-0000-0000-00007A370000}"/>
    <cellStyle name="Normal 4 10 2" xfId="13545" xr:uid="{00000000-0005-0000-0000-00007B370000}"/>
    <cellStyle name="Normal 4 10 3" xfId="22203" xr:uid="{00000000-0005-0000-0000-00007C370000}"/>
    <cellStyle name="Normal 4 11" xfId="5372" xr:uid="{00000000-0005-0000-0000-00007D370000}"/>
    <cellStyle name="Normal 4 11 2" xfId="13546" xr:uid="{00000000-0005-0000-0000-00007E370000}"/>
    <cellStyle name="Normal 4 11 3" xfId="22204" xr:uid="{00000000-0005-0000-0000-00007F370000}"/>
    <cellStyle name="Normal 4 12" xfId="5374" xr:uid="{00000000-0005-0000-0000-000080370000}"/>
    <cellStyle name="Normal 4 12 2" xfId="13547" xr:uid="{00000000-0005-0000-0000-000081370000}"/>
    <cellStyle name="Normal 4 12 3" xfId="22205" xr:uid="{00000000-0005-0000-0000-000082370000}"/>
    <cellStyle name="Normal 4 13" xfId="5377" xr:uid="{00000000-0005-0000-0000-000083370000}"/>
    <cellStyle name="Normal 4 13 2" xfId="13548" xr:uid="{00000000-0005-0000-0000-000084370000}"/>
    <cellStyle name="Normal 4 13 3" xfId="22206" xr:uid="{00000000-0005-0000-0000-000085370000}"/>
    <cellStyle name="Normal 4 14" xfId="5380" xr:uid="{00000000-0005-0000-0000-000086370000}"/>
    <cellStyle name="Normal 4 14 2" xfId="13549" xr:uid="{00000000-0005-0000-0000-000087370000}"/>
    <cellStyle name="Normal 4 14 3" xfId="22207" xr:uid="{00000000-0005-0000-0000-000088370000}"/>
    <cellStyle name="Normal 4 15" xfId="5383" xr:uid="{00000000-0005-0000-0000-000089370000}"/>
    <cellStyle name="Normal 4 15 2" xfId="13550" xr:uid="{00000000-0005-0000-0000-00008A370000}"/>
    <cellStyle name="Normal 4 15 3" xfId="22208" xr:uid="{00000000-0005-0000-0000-00008B370000}"/>
    <cellStyle name="Normal 4 16" xfId="5386" xr:uid="{00000000-0005-0000-0000-00008C370000}"/>
    <cellStyle name="Normal 4 16 2" xfId="13551" xr:uid="{00000000-0005-0000-0000-00008D370000}"/>
    <cellStyle name="Normal 4 16 3" xfId="22209" xr:uid="{00000000-0005-0000-0000-00008E370000}"/>
    <cellStyle name="Normal 4 17" xfId="5389" xr:uid="{00000000-0005-0000-0000-00008F370000}"/>
    <cellStyle name="Normal 4 17 2" xfId="13552" xr:uid="{00000000-0005-0000-0000-000090370000}"/>
    <cellStyle name="Normal 4 17 3" xfId="22210" xr:uid="{00000000-0005-0000-0000-000091370000}"/>
    <cellStyle name="Normal 4 18" xfId="5392" xr:uid="{00000000-0005-0000-0000-000092370000}"/>
    <cellStyle name="Normal 4 18 2" xfId="13553" xr:uid="{00000000-0005-0000-0000-000093370000}"/>
    <cellStyle name="Normal 4 18 3" xfId="22211" xr:uid="{00000000-0005-0000-0000-000094370000}"/>
    <cellStyle name="Normal 4 19" xfId="2234" xr:uid="{00000000-0005-0000-0000-000095370000}"/>
    <cellStyle name="Normal 4 19 2" xfId="13554" xr:uid="{00000000-0005-0000-0000-000096370000}"/>
    <cellStyle name="Normal 4 19 3" xfId="22212" xr:uid="{00000000-0005-0000-0000-000097370000}"/>
    <cellStyle name="Normal 4 2" xfId="5394" xr:uid="{00000000-0005-0000-0000-000098370000}"/>
    <cellStyle name="Normal 4 2 10" xfId="4448" xr:uid="{00000000-0005-0000-0000-000099370000}"/>
    <cellStyle name="Normal 4 2 10 2" xfId="13555" xr:uid="{00000000-0005-0000-0000-00009A370000}"/>
    <cellStyle name="Normal 4 2 10 3" xfId="22213" xr:uid="{00000000-0005-0000-0000-00009B370000}"/>
    <cellStyle name="Normal 4 2 11" xfId="4450" xr:uid="{00000000-0005-0000-0000-00009C370000}"/>
    <cellStyle name="Normal 4 2 11 2" xfId="13556" xr:uid="{00000000-0005-0000-0000-00009D370000}"/>
    <cellStyle name="Normal 4 2 11 3" xfId="22214" xr:uid="{00000000-0005-0000-0000-00009E370000}"/>
    <cellStyle name="Normal 4 2 12" xfId="4452" xr:uid="{00000000-0005-0000-0000-00009F370000}"/>
    <cellStyle name="Normal 4 2 12 2" xfId="13557" xr:uid="{00000000-0005-0000-0000-0000A0370000}"/>
    <cellStyle name="Normal 4 2 12 3" xfId="22215" xr:uid="{00000000-0005-0000-0000-0000A1370000}"/>
    <cellStyle name="Normal 4 2 13" xfId="4454" xr:uid="{00000000-0005-0000-0000-0000A2370000}"/>
    <cellStyle name="Normal 4 2 13 2" xfId="13558" xr:uid="{00000000-0005-0000-0000-0000A3370000}"/>
    <cellStyle name="Normal 4 2 13 3" xfId="22216" xr:uid="{00000000-0005-0000-0000-0000A4370000}"/>
    <cellStyle name="Normal 4 2 14" xfId="5395" xr:uid="{00000000-0005-0000-0000-0000A5370000}"/>
    <cellStyle name="Normal 4 2 14 2" xfId="13559" xr:uid="{00000000-0005-0000-0000-0000A6370000}"/>
    <cellStyle name="Normal 4 2 14 3" xfId="22217" xr:uid="{00000000-0005-0000-0000-0000A7370000}"/>
    <cellStyle name="Normal 4 2 15" xfId="5397" xr:uid="{00000000-0005-0000-0000-0000A8370000}"/>
    <cellStyle name="Normal 4 2 15 2" xfId="13560" xr:uid="{00000000-0005-0000-0000-0000A9370000}"/>
    <cellStyle name="Normal 4 2 15 3" xfId="22218" xr:uid="{00000000-0005-0000-0000-0000AA370000}"/>
    <cellStyle name="Normal 4 2 16" xfId="5399" xr:uid="{00000000-0005-0000-0000-0000AB370000}"/>
    <cellStyle name="Normal 4 2 16 2" xfId="13561" xr:uid="{00000000-0005-0000-0000-0000AC370000}"/>
    <cellStyle name="Normal 4 2 16 3" xfId="22219" xr:uid="{00000000-0005-0000-0000-0000AD370000}"/>
    <cellStyle name="Normal 4 2 17" xfId="5401" xr:uid="{00000000-0005-0000-0000-0000AE370000}"/>
    <cellStyle name="Normal 4 2 17 2" xfId="13562" xr:uid="{00000000-0005-0000-0000-0000AF370000}"/>
    <cellStyle name="Normal 4 2 17 3" xfId="22220" xr:uid="{00000000-0005-0000-0000-0000B0370000}"/>
    <cellStyle name="Normal 4 2 18" xfId="5403" xr:uid="{00000000-0005-0000-0000-0000B1370000}"/>
    <cellStyle name="Normal 4 2 18 2" xfId="13563" xr:uid="{00000000-0005-0000-0000-0000B2370000}"/>
    <cellStyle name="Normal 4 2 18 3" xfId="22221" xr:uid="{00000000-0005-0000-0000-0000B3370000}"/>
    <cellStyle name="Normal 4 2 19" xfId="5404" xr:uid="{00000000-0005-0000-0000-0000B4370000}"/>
    <cellStyle name="Normal 4 2 19 2" xfId="13564" xr:uid="{00000000-0005-0000-0000-0000B5370000}"/>
    <cellStyle name="Normal 4 2 19 3" xfId="22222" xr:uid="{00000000-0005-0000-0000-0000B6370000}"/>
    <cellStyle name="Normal 4 2 2" xfId="5405" xr:uid="{00000000-0005-0000-0000-0000B7370000}"/>
    <cellStyle name="Normal 4 2 2 10" xfId="3963" xr:uid="{00000000-0005-0000-0000-0000B8370000}"/>
    <cellStyle name="Normal 4 2 2 10 2" xfId="13565" xr:uid="{00000000-0005-0000-0000-0000B9370000}"/>
    <cellStyle name="Normal 4 2 2 10 3" xfId="22223" xr:uid="{00000000-0005-0000-0000-0000BA370000}"/>
    <cellStyle name="Normal 4 2 2 11" xfId="3966" xr:uid="{00000000-0005-0000-0000-0000BB370000}"/>
    <cellStyle name="Normal 4 2 2 11 2" xfId="13566" xr:uid="{00000000-0005-0000-0000-0000BC370000}"/>
    <cellStyle name="Normal 4 2 2 11 3" xfId="22224" xr:uid="{00000000-0005-0000-0000-0000BD370000}"/>
    <cellStyle name="Normal 4 2 2 12" xfId="5407" xr:uid="{00000000-0005-0000-0000-0000BE370000}"/>
    <cellStyle name="Normal 4 2 2 12 2" xfId="13567" xr:uid="{00000000-0005-0000-0000-0000BF370000}"/>
    <cellStyle name="Normal 4 2 2 12 3" xfId="22225" xr:uid="{00000000-0005-0000-0000-0000C0370000}"/>
    <cellStyle name="Normal 4 2 2 13" xfId="5409" xr:uid="{00000000-0005-0000-0000-0000C1370000}"/>
    <cellStyle name="Normal 4 2 2 13 2" xfId="13568" xr:uid="{00000000-0005-0000-0000-0000C2370000}"/>
    <cellStyle name="Normal 4 2 2 13 3" xfId="22226" xr:uid="{00000000-0005-0000-0000-0000C3370000}"/>
    <cellStyle name="Normal 4 2 2 14" xfId="5411" xr:uid="{00000000-0005-0000-0000-0000C4370000}"/>
    <cellStyle name="Normal 4 2 2 14 2" xfId="13569" xr:uid="{00000000-0005-0000-0000-0000C5370000}"/>
    <cellStyle name="Normal 4 2 2 14 3" xfId="22227" xr:uid="{00000000-0005-0000-0000-0000C6370000}"/>
    <cellStyle name="Normal 4 2 2 15" xfId="5413" xr:uid="{00000000-0005-0000-0000-0000C7370000}"/>
    <cellStyle name="Normal 4 2 2 15 2" xfId="13570" xr:uid="{00000000-0005-0000-0000-0000C8370000}"/>
    <cellStyle name="Normal 4 2 2 15 3" xfId="22228" xr:uid="{00000000-0005-0000-0000-0000C9370000}"/>
    <cellStyle name="Normal 4 2 2 16" xfId="5415" xr:uid="{00000000-0005-0000-0000-0000CA370000}"/>
    <cellStyle name="Normal 4 2 2 16 2" xfId="13571" xr:uid="{00000000-0005-0000-0000-0000CB370000}"/>
    <cellStyle name="Normal 4 2 2 16 3" xfId="22229" xr:uid="{00000000-0005-0000-0000-0000CC370000}"/>
    <cellStyle name="Normal 4 2 2 17" xfId="5417" xr:uid="{00000000-0005-0000-0000-0000CD370000}"/>
    <cellStyle name="Normal 4 2 2 17 2" xfId="13572" xr:uid="{00000000-0005-0000-0000-0000CE370000}"/>
    <cellStyle name="Normal 4 2 2 17 3" xfId="22230" xr:uid="{00000000-0005-0000-0000-0000CF370000}"/>
    <cellStyle name="Normal 4 2 2 18" xfId="5418" xr:uid="{00000000-0005-0000-0000-0000D0370000}"/>
    <cellStyle name="Normal 4 2 2 18 2" xfId="13573" xr:uid="{00000000-0005-0000-0000-0000D1370000}"/>
    <cellStyle name="Normal 4 2 2 18 3" xfId="22231" xr:uid="{00000000-0005-0000-0000-0000D2370000}"/>
    <cellStyle name="Normal 4 2 2 19" xfId="5419" xr:uid="{00000000-0005-0000-0000-0000D3370000}"/>
    <cellStyle name="Normal 4 2 2 19 2" xfId="13574" xr:uid="{00000000-0005-0000-0000-0000D4370000}"/>
    <cellStyle name="Normal 4 2 2 19 3" xfId="22232" xr:uid="{00000000-0005-0000-0000-0000D5370000}"/>
    <cellStyle name="Normal 4 2 2 2" xfId="5422" xr:uid="{00000000-0005-0000-0000-0000D6370000}"/>
    <cellStyle name="Normal 4 2 2 2 10" xfId="5423" xr:uid="{00000000-0005-0000-0000-0000D7370000}"/>
    <cellStyle name="Normal 4 2 2 2 10 2" xfId="13575" xr:uid="{00000000-0005-0000-0000-0000D8370000}"/>
    <cellStyle name="Normal 4 2 2 2 10 3" xfId="22233" xr:uid="{00000000-0005-0000-0000-0000D9370000}"/>
    <cellStyle name="Normal 4 2 2 2 11" xfId="5424" xr:uid="{00000000-0005-0000-0000-0000DA370000}"/>
    <cellStyle name="Normal 4 2 2 2 11 2" xfId="13576" xr:uid="{00000000-0005-0000-0000-0000DB370000}"/>
    <cellStyle name="Normal 4 2 2 2 11 3" xfId="22234" xr:uid="{00000000-0005-0000-0000-0000DC370000}"/>
    <cellStyle name="Normal 4 2 2 2 12" xfId="5425" xr:uid="{00000000-0005-0000-0000-0000DD370000}"/>
    <cellStyle name="Normal 4 2 2 2 12 2" xfId="13577" xr:uid="{00000000-0005-0000-0000-0000DE370000}"/>
    <cellStyle name="Normal 4 2 2 2 12 3" xfId="22235" xr:uid="{00000000-0005-0000-0000-0000DF370000}"/>
    <cellStyle name="Normal 4 2 2 2 13" xfId="5426" xr:uid="{00000000-0005-0000-0000-0000E0370000}"/>
    <cellStyle name="Normal 4 2 2 2 13 2" xfId="13578" xr:uid="{00000000-0005-0000-0000-0000E1370000}"/>
    <cellStyle name="Normal 4 2 2 2 13 3" xfId="22236" xr:uid="{00000000-0005-0000-0000-0000E2370000}"/>
    <cellStyle name="Normal 4 2 2 2 14" xfId="5427" xr:uid="{00000000-0005-0000-0000-0000E3370000}"/>
    <cellStyle name="Normal 4 2 2 2 14 2" xfId="13579" xr:uid="{00000000-0005-0000-0000-0000E4370000}"/>
    <cellStyle name="Normal 4 2 2 2 14 3" xfId="22237" xr:uid="{00000000-0005-0000-0000-0000E5370000}"/>
    <cellStyle name="Normal 4 2 2 2 15" xfId="5430" xr:uid="{00000000-0005-0000-0000-0000E6370000}"/>
    <cellStyle name="Normal 4 2 2 2 15 2" xfId="13580" xr:uid="{00000000-0005-0000-0000-0000E7370000}"/>
    <cellStyle name="Normal 4 2 2 2 15 3" xfId="22238" xr:uid="{00000000-0005-0000-0000-0000E8370000}"/>
    <cellStyle name="Normal 4 2 2 2 16" xfId="5433" xr:uid="{00000000-0005-0000-0000-0000E9370000}"/>
    <cellStyle name="Normal 4 2 2 2 16 2" xfId="13581" xr:uid="{00000000-0005-0000-0000-0000EA370000}"/>
    <cellStyle name="Normal 4 2 2 2 16 3" xfId="22239" xr:uid="{00000000-0005-0000-0000-0000EB370000}"/>
    <cellStyle name="Normal 4 2 2 2 17" xfId="5435" xr:uid="{00000000-0005-0000-0000-0000EC370000}"/>
    <cellStyle name="Normal 4 2 2 2 17 2" xfId="13582" xr:uid="{00000000-0005-0000-0000-0000ED370000}"/>
    <cellStyle name="Normal 4 2 2 2 17 3" xfId="22240" xr:uid="{00000000-0005-0000-0000-0000EE370000}"/>
    <cellStyle name="Normal 4 2 2 2 18" xfId="5437" xr:uid="{00000000-0005-0000-0000-0000EF370000}"/>
    <cellStyle name="Normal 4 2 2 2 18 2" xfId="13583" xr:uid="{00000000-0005-0000-0000-0000F0370000}"/>
    <cellStyle name="Normal 4 2 2 2 18 3" xfId="22241" xr:uid="{00000000-0005-0000-0000-0000F1370000}"/>
    <cellStyle name="Normal 4 2 2 2 19" xfId="5439" xr:uid="{00000000-0005-0000-0000-0000F2370000}"/>
    <cellStyle name="Normal 4 2 2 2 19 2" xfId="13584" xr:uid="{00000000-0005-0000-0000-0000F3370000}"/>
    <cellStyle name="Normal 4 2 2 2 19 3" xfId="22242" xr:uid="{00000000-0005-0000-0000-0000F4370000}"/>
    <cellStyle name="Normal 4 2 2 2 2" xfId="5440" xr:uid="{00000000-0005-0000-0000-0000F5370000}"/>
    <cellStyle name="Normal 4 2 2 2 2 10" xfId="5441" xr:uid="{00000000-0005-0000-0000-0000F6370000}"/>
    <cellStyle name="Normal 4 2 2 2 2 10 2" xfId="13585" xr:uid="{00000000-0005-0000-0000-0000F7370000}"/>
    <cellStyle name="Normal 4 2 2 2 2 10 3" xfId="22243" xr:uid="{00000000-0005-0000-0000-0000F8370000}"/>
    <cellStyle name="Normal 4 2 2 2 2 11" xfId="5442" xr:uid="{00000000-0005-0000-0000-0000F9370000}"/>
    <cellStyle name="Normal 4 2 2 2 2 11 2" xfId="13586" xr:uid="{00000000-0005-0000-0000-0000FA370000}"/>
    <cellStyle name="Normal 4 2 2 2 2 11 3" xfId="22244" xr:uid="{00000000-0005-0000-0000-0000FB370000}"/>
    <cellStyle name="Normal 4 2 2 2 2 12" xfId="5443" xr:uid="{00000000-0005-0000-0000-0000FC370000}"/>
    <cellStyle name="Normal 4 2 2 2 2 12 2" xfId="13587" xr:uid="{00000000-0005-0000-0000-0000FD370000}"/>
    <cellStyle name="Normal 4 2 2 2 2 12 3" xfId="22245" xr:uid="{00000000-0005-0000-0000-0000FE370000}"/>
    <cellStyle name="Normal 4 2 2 2 2 13" xfId="5444" xr:uid="{00000000-0005-0000-0000-0000FF370000}"/>
    <cellStyle name="Normal 4 2 2 2 2 13 2" xfId="13588" xr:uid="{00000000-0005-0000-0000-000000380000}"/>
    <cellStyle name="Normal 4 2 2 2 2 13 3" xfId="22246" xr:uid="{00000000-0005-0000-0000-000001380000}"/>
    <cellStyle name="Normal 4 2 2 2 2 14" xfId="5445" xr:uid="{00000000-0005-0000-0000-000002380000}"/>
    <cellStyle name="Normal 4 2 2 2 2 14 2" xfId="13589" xr:uid="{00000000-0005-0000-0000-000003380000}"/>
    <cellStyle name="Normal 4 2 2 2 2 14 3" xfId="22247" xr:uid="{00000000-0005-0000-0000-000004380000}"/>
    <cellStyle name="Normal 4 2 2 2 2 15" xfId="5447" xr:uid="{00000000-0005-0000-0000-000005380000}"/>
    <cellStyle name="Normal 4 2 2 2 2 15 2" xfId="13590" xr:uid="{00000000-0005-0000-0000-000006380000}"/>
    <cellStyle name="Normal 4 2 2 2 2 15 3" xfId="22248" xr:uid="{00000000-0005-0000-0000-000007380000}"/>
    <cellStyle name="Normal 4 2 2 2 2 16" xfId="5448" xr:uid="{00000000-0005-0000-0000-000008380000}"/>
    <cellStyle name="Normal 4 2 2 2 2 16 2" xfId="13591" xr:uid="{00000000-0005-0000-0000-000009380000}"/>
    <cellStyle name="Normal 4 2 2 2 2 16 3" xfId="22249" xr:uid="{00000000-0005-0000-0000-00000A380000}"/>
    <cellStyle name="Normal 4 2 2 2 2 17" xfId="5449" xr:uid="{00000000-0005-0000-0000-00000B380000}"/>
    <cellStyle name="Normal 4 2 2 2 2 17 2" xfId="13592" xr:uid="{00000000-0005-0000-0000-00000C380000}"/>
    <cellStyle name="Normal 4 2 2 2 2 17 3" xfId="22250" xr:uid="{00000000-0005-0000-0000-00000D380000}"/>
    <cellStyle name="Normal 4 2 2 2 2 18" xfId="5450" xr:uid="{00000000-0005-0000-0000-00000E380000}"/>
    <cellStyle name="Normal 4 2 2 2 2 18 2" xfId="13593" xr:uid="{00000000-0005-0000-0000-00000F380000}"/>
    <cellStyle name="Normal 4 2 2 2 2 18 3" xfId="22251" xr:uid="{00000000-0005-0000-0000-000010380000}"/>
    <cellStyle name="Normal 4 2 2 2 2 19" xfId="5451" xr:uid="{00000000-0005-0000-0000-000011380000}"/>
    <cellStyle name="Normal 4 2 2 2 2 19 2" xfId="13594" xr:uid="{00000000-0005-0000-0000-000012380000}"/>
    <cellStyle name="Normal 4 2 2 2 2 19 3" xfId="22252" xr:uid="{00000000-0005-0000-0000-000013380000}"/>
    <cellStyle name="Normal 4 2 2 2 2 2" xfId="5452" xr:uid="{00000000-0005-0000-0000-000014380000}"/>
    <cellStyle name="Normal 4 2 2 2 2 2 10" xfId="5454" xr:uid="{00000000-0005-0000-0000-000015380000}"/>
    <cellStyle name="Normal 4 2 2 2 2 2 10 2" xfId="13595" xr:uid="{00000000-0005-0000-0000-000016380000}"/>
    <cellStyle name="Normal 4 2 2 2 2 2 10 3" xfId="22253" xr:uid="{00000000-0005-0000-0000-000017380000}"/>
    <cellStyle name="Normal 4 2 2 2 2 2 11" xfId="5456" xr:uid="{00000000-0005-0000-0000-000018380000}"/>
    <cellStyle name="Normal 4 2 2 2 2 2 11 2" xfId="13596" xr:uid="{00000000-0005-0000-0000-000019380000}"/>
    <cellStyle name="Normal 4 2 2 2 2 2 11 3" xfId="22254" xr:uid="{00000000-0005-0000-0000-00001A380000}"/>
    <cellStyle name="Normal 4 2 2 2 2 2 12" xfId="5458" xr:uid="{00000000-0005-0000-0000-00001B380000}"/>
    <cellStyle name="Normal 4 2 2 2 2 2 12 2" xfId="13597" xr:uid="{00000000-0005-0000-0000-00001C380000}"/>
    <cellStyle name="Normal 4 2 2 2 2 2 12 3" xfId="22255" xr:uid="{00000000-0005-0000-0000-00001D380000}"/>
    <cellStyle name="Normal 4 2 2 2 2 2 13" xfId="5460" xr:uid="{00000000-0005-0000-0000-00001E380000}"/>
    <cellStyle name="Normal 4 2 2 2 2 2 13 2" xfId="13598" xr:uid="{00000000-0005-0000-0000-00001F380000}"/>
    <cellStyle name="Normal 4 2 2 2 2 2 13 3" xfId="22256" xr:uid="{00000000-0005-0000-0000-000020380000}"/>
    <cellStyle name="Normal 4 2 2 2 2 2 14" xfId="5463" xr:uid="{00000000-0005-0000-0000-000021380000}"/>
    <cellStyle name="Normal 4 2 2 2 2 2 14 2" xfId="13599" xr:uid="{00000000-0005-0000-0000-000022380000}"/>
    <cellStyle name="Normal 4 2 2 2 2 2 14 3" xfId="22257" xr:uid="{00000000-0005-0000-0000-000023380000}"/>
    <cellStyle name="Normal 4 2 2 2 2 2 15" xfId="5466" xr:uid="{00000000-0005-0000-0000-000024380000}"/>
    <cellStyle name="Normal 4 2 2 2 2 2 15 2" xfId="13600" xr:uid="{00000000-0005-0000-0000-000025380000}"/>
    <cellStyle name="Normal 4 2 2 2 2 2 15 3" xfId="22258" xr:uid="{00000000-0005-0000-0000-000026380000}"/>
    <cellStyle name="Normal 4 2 2 2 2 2 16" xfId="5468" xr:uid="{00000000-0005-0000-0000-000027380000}"/>
    <cellStyle name="Normal 4 2 2 2 2 2 16 2" xfId="13601" xr:uid="{00000000-0005-0000-0000-000028380000}"/>
    <cellStyle name="Normal 4 2 2 2 2 2 16 3" xfId="22259" xr:uid="{00000000-0005-0000-0000-000029380000}"/>
    <cellStyle name="Normal 4 2 2 2 2 2 17" xfId="5470" xr:uid="{00000000-0005-0000-0000-00002A380000}"/>
    <cellStyle name="Normal 4 2 2 2 2 2 17 2" xfId="13602" xr:uid="{00000000-0005-0000-0000-00002B380000}"/>
    <cellStyle name="Normal 4 2 2 2 2 2 17 3" xfId="22260" xr:uid="{00000000-0005-0000-0000-00002C380000}"/>
    <cellStyle name="Normal 4 2 2 2 2 2 18" xfId="8769" xr:uid="{00000000-0005-0000-0000-00002D380000}"/>
    <cellStyle name="Normal 4 2 2 2 2 2 19" xfId="17212" xr:uid="{00000000-0005-0000-0000-00002E380000}"/>
    <cellStyle name="Normal 4 2 2 2 2 2 2" xfId="5284" xr:uid="{00000000-0005-0000-0000-00002F380000}"/>
    <cellStyle name="Normal 4 2 2 2 2 2 2 10" xfId="5471" xr:uid="{00000000-0005-0000-0000-000030380000}"/>
    <cellStyle name="Normal 4 2 2 2 2 2 2 10 2" xfId="13603" xr:uid="{00000000-0005-0000-0000-000031380000}"/>
    <cellStyle name="Normal 4 2 2 2 2 2 2 10 3" xfId="22261" xr:uid="{00000000-0005-0000-0000-000032380000}"/>
    <cellStyle name="Normal 4 2 2 2 2 2 2 11" xfId="5472" xr:uid="{00000000-0005-0000-0000-000033380000}"/>
    <cellStyle name="Normal 4 2 2 2 2 2 2 11 2" xfId="13604" xr:uid="{00000000-0005-0000-0000-000034380000}"/>
    <cellStyle name="Normal 4 2 2 2 2 2 2 11 3" xfId="22262" xr:uid="{00000000-0005-0000-0000-000035380000}"/>
    <cellStyle name="Normal 4 2 2 2 2 2 2 12" xfId="5473" xr:uid="{00000000-0005-0000-0000-000036380000}"/>
    <cellStyle name="Normal 4 2 2 2 2 2 2 12 2" xfId="13605" xr:uid="{00000000-0005-0000-0000-000037380000}"/>
    <cellStyle name="Normal 4 2 2 2 2 2 2 12 3" xfId="22263" xr:uid="{00000000-0005-0000-0000-000038380000}"/>
    <cellStyle name="Normal 4 2 2 2 2 2 2 13" xfId="5474" xr:uid="{00000000-0005-0000-0000-000039380000}"/>
    <cellStyle name="Normal 4 2 2 2 2 2 2 13 2" xfId="13606" xr:uid="{00000000-0005-0000-0000-00003A380000}"/>
    <cellStyle name="Normal 4 2 2 2 2 2 2 13 3" xfId="22264" xr:uid="{00000000-0005-0000-0000-00003B380000}"/>
    <cellStyle name="Normal 4 2 2 2 2 2 2 14" xfId="5475" xr:uid="{00000000-0005-0000-0000-00003C380000}"/>
    <cellStyle name="Normal 4 2 2 2 2 2 2 14 2" xfId="13607" xr:uid="{00000000-0005-0000-0000-00003D380000}"/>
    <cellStyle name="Normal 4 2 2 2 2 2 2 14 3" xfId="22265" xr:uid="{00000000-0005-0000-0000-00003E380000}"/>
    <cellStyle name="Normal 4 2 2 2 2 2 2 15" xfId="5476" xr:uid="{00000000-0005-0000-0000-00003F380000}"/>
    <cellStyle name="Normal 4 2 2 2 2 2 2 15 2" xfId="13608" xr:uid="{00000000-0005-0000-0000-000040380000}"/>
    <cellStyle name="Normal 4 2 2 2 2 2 2 15 3" xfId="22266" xr:uid="{00000000-0005-0000-0000-000041380000}"/>
    <cellStyle name="Normal 4 2 2 2 2 2 2 16" xfId="5477" xr:uid="{00000000-0005-0000-0000-000042380000}"/>
    <cellStyle name="Normal 4 2 2 2 2 2 2 16 2" xfId="13609" xr:uid="{00000000-0005-0000-0000-000043380000}"/>
    <cellStyle name="Normal 4 2 2 2 2 2 2 16 3" xfId="22267" xr:uid="{00000000-0005-0000-0000-000044380000}"/>
    <cellStyle name="Normal 4 2 2 2 2 2 2 17" xfId="8976" xr:uid="{00000000-0005-0000-0000-000045380000}"/>
    <cellStyle name="Normal 4 2 2 2 2 2 2 18" xfId="17414" xr:uid="{00000000-0005-0000-0000-000046380000}"/>
    <cellStyle name="Normal 4 2 2 2 2 2 2 2" xfId="5479" xr:uid="{00000000-0005-0000-0000-000047380000}"/>
    <cellStyle name="Normal 4 2 2 2 2 2 2 2 2" xfId="13610" xr:uid="{00000000-0005-0000-0000-000048380000}"/>
    <cellStyle name="Normal 4 2 2 2 2 2 2 2 3" xfId="17971" xr:uid="{00000000-0005-0000-0000-000049380000}"/>
    <cellStyle name="Normal 4 2 2 2 2 2 2 3" xfId="5481" xr:uid="{00000000-0005-0000-0000-00004A380000}"/>
    <cellStyle name="Normal 4 2 2 2 2 2 2 3 2" xfId="13611" xr:uid="{00000000-0005-0000-0000-00004B380000}"/>
    <cellStyle name="Normal 4 2 2 2 2 2 2 3 3" xfId="22268" xr:uid="{00000000-0005-0000-0000-00004C380000}"/>
    <cellStyle name="Normal 4 2 2 2 2 2 2 4" xfId="5483" xr:uid="{00000000-0005-0000-0000-00004D380000}"/>
    <cellStyle name="Normal 4 2 2 2 2 2 2 4 2" xfId="13612" xr:uid="{00000000-0005-0000-0000-00004E380000}"/>
    <cellStyle name="Normal 4 2 2 2 2 2 2 4 3" xfId="22269" xr:uid="{00000000-0005-0000-0000-00004F380000}"/>
    <cellStyle name="Normal 4 2 2 2 2 2 2 5" xfId="5484" xr:uid="{00000000-0005-0000-0000-000050380000}"/>
    <cellStyle name="Normal 4 2 2 2 2 2 2 5 2" xfId="13613" xr:uid="{00000000-0005-0000-0000-000051380000}"/>
    <cellStyle name="Normal 4 2 2 2 2 2 2 5 3" xfId="22270" xr:uid="{00000000-0005-0000-0000-000052380000}"/>
    <cellStyle name="Normal 4 2 2 2 2 2 2 6" xfId="5485" xr:uid="{00000000-0005-0000-0000-000053380000}"/>
    <cellStyle name="Normal 4 2 2 2 2 2 2 6 2" xfId="13614" xr:uid="{00000000-0005-0000-0000-000054380000}"/>
    <cellStyle name="Normal 4 2 2 2 2 2 2 6 3" xfId="22271" xr:uid="{00000000-0005-0000-0000-000055380000}"/>
    <cellStyle name="Normal 4 2 2 2 2 2 2 7" xfId="5486" xr:uid="{00000000-0005-0000-0000-000056380000}"/>
    <cellStyle name="Normal 4 2 2 2 2 2 2 7 2" xfId="13615" xr:uid="{00000000-0005-0000-0000-000057380000}"/>
    <cellStyle name="Normal 4 2 2 2 2 2 2 7 3" xfId="22272" xr:uid="{00000000-0005-0000-0000-000058380000}"/>
    <cellStyle name="Normal 4 2 2 2 2 2 2 8" xfId="426" xr:uid="{00000000-0005-0000-0000-000059380000}"/>
    <cellStyle name="Normal 4 2 2 2 2 2 2 8 2" xfId="13616" xr:uid="{00000000-0005-0000-0000-00005A380000}"/>
    <cellStyle name="Normal 4 2 2 2 2 2 2 8 3" xfId="22273" xr:uid="{00000000-0005-0000-0000-00005B380000}"/>
    <cellStyle name="Normal 4 2 2 2 2 2 2 9" xfId="431" xr:uid="{00000000-0005-0000-0000-00005C380000}"/>
    <cellStyle name="Normal 4 2 2 2 2 2 2 9 2" xfId="13617" xr:uid="{00000000-0005-0000-0000-00005D380000}"/>
    <cellStyle name="Normal 4 2 2 2 2 2 2 9 3" xfId="22274" xr:uid="{00000000-0005-0000-0000-00005E380000}"/>
    <cellStyle name="Normal 4 2 2 2 2 2 3" xfId="5487" xr:uid="{00000000-0005-0000-0000-00005F380000}"/>
    <cellStyle name="Normal 4 2 2 2 2 2 3 2" xfId="13618" xr:uid="{00000000-0005-0000-0000-000060380000}"/>
    <cellStyle name="Normal 4 2 2 2 2 2 3 3" xfId="17743" xr:uid="{00000000-0005-0000-0000-000061380000}"/>
    <cellStyle name="Normal 4 2 2 2 2 2 4" xfId="5488" xr:uid="{00000000-0005-0000-0000-000062380000}"/>
    <cellStyle name="Normal 4 2 2 2 2 2 4 2" xfId="13619" xr:uid="{00000000-0005-0000-0000-000063380000}"/>
    <cellStyle name="Normal 4 2 2 2 2 2 4 3" xfId="22275" xr:uid="{00000000-0005-0000-0000-000064380000}"/>
    <cellStyle name="Normal 4 2 2 2 2 2 5" xfId="5489" xr:uid="{00000000-0005-0000-0000-000065380000}"/>
    <cellStyle name="Normal 4 2 2 2 2 2 5 2" xfId="13620" xr:uid="{00000000-0005-0000-0000-000066380000}"/>
    <cellStyle name="Normal 4 2 2 2 2 2 5 3" xfId="22276" xr:uid="{00000000-0005-0000-0000-000067380000}"/>
    <cellStyle name="Normal 4 2 2 2 2 2 6" xfId="5490" xr:uid="{00000000-0005-0000-0000-000068380000}"/>
    <cellStyle name="Normal 4 2 2 2 2 2 6 2" xfId="13621" xr:uid="{00000000-0005-0000-0000-000069380000}"/>
    <cellStyle name="Normal 4 2 2 2 2 2 6 3" xfId="22277" xr:uid="{00000000-0005-0000-0000-00006A380000}"/>
    <cellStyle name="Normal 4 2 2 2 2 2 7" xfId="5491" xr:uid="{00000000-0005-0000-0000-00006B380000}"/>
    <cellStyle name="Normal 4 2 2 2 2 2 7 2" xfId="13622" xr:uid="{00000000-0005-0000-0000-00006C380000}"/>
    <cellStyle name="Normal 4 2 2 2 2 2 7 3" xfId="22278" xr:uid="{00000000-0005-0000-0000-00006D380000}"/>
    <cellStyle name="Normal 4 2 2 2 2 2 8" xfId="5492" xr:uid="{00000000-0005-0000-0000-00006E380000}"/>
    <cellStyle name="Normal 4 2 2 2 2 2 8 2" xfId="13623" xr:uid="{00000000-0005-0000-0000-00006F380000}"/>
    <cellStyle name="Normal 4 2 2 2 2 2 8 3" xfId="22279" xr:uid="{00000000-0005-0000-0000-000070380000}"/>
    <cellStyle name="Normal 4 2 2 2 2 2 9" xfId="5493" xr:uid="{00000000-0005-0000-0000-000071380000}"/>
    <cellStyle name="Normal 4 2 2 2 2 2 9 2" xfId="13624" xr:uid="{00000000-0005-0000-0000-000072380000}"/>
    <cellStyle name="Normal 4 2 2 2 2 2 9 3" xfId="22280" xr:uid="{00000000-0005-0000-0000-000073380000}"/>
    <cellStyle name="Normal 4 2 2 2 2 20" xfId="5446" xr:uid="{00000000-0005-0000-0000-000074380000}"/>
    <cellStyle name="Normal 4 2 2 2 2 21" xfId="8666" xr:uid="{00000000-0005-0000-0000-000075380000}"/>
    <cellStyle name="Normal 4 2 2 2 2 22" xfId="17115" xr:uid="{00000000-0005-0000-0000-000076380000}"/>
    <cellStyle name="Normal 4 2 2 2 2 3" xfId="5494" xr:uid="{00000000-0005-0000-0000-000077380000}"/>
    <cellStyle name="Normal 4 2 2 2 2 3 10" xfId="5496" xr:uid="{00000000-0005-0000-0000-000078380000}"/>
    <cellStyle name="Normal 4 2 2 2 2 3 10 2" xfId="13625" xr:uid="{00000000-0005-0000-0000-000079380000}"/>
    <cellStyle name="Normal 4 2 2 2 2 3 10 3" xfId="22281" xr:uid="{00000000-0005-0000-0000-00007A380000}"/>
    <cellStyle name="Normal 4 2 2 2 2 3 11" xfId="5498" xr:uid="{00000000-0005-0000-0000-00007B380000}"/>
    <cellStyle name="Normal 4 2 2 2 2 3 11 2" xfId="13626" xr:uid="{00000000-0005-0000-0000-00007C380000}"/>
    <cellStyle name="Normal 4 2 2 2 2 3 11 3" xfId="22282" xr:uid="{00000000-0005-0000-0000-00007D380000}"/>
    <cellStyle name="Normal 4 2 2 2 2 3 12" xfId="5500" xr:uid="{00000000-0005-0000-0000-00007E380000}"/>
    <cellStyle name="Normal 4 2 2 2 2 3 12 2" xfId="13627" xr:uid="{00000000-0005-0000-0000-00007F380000}"/>
    <cellStyle name="Normal 4 2 2 2 2 3 12 3" xfId="22283" xr:uid="{00000000-0005-0000-0000-000080380000}"/>
    <cellStyle name="Normal 4 2 2 2 2 3 13" xfId="5502" xr:uid="{00000000-0005-0000-0000-000081380000}"/>
    <cellStyle name="Normal 4 2 2 2 2 3 13 2" xfId="13628" xr:uid="{00000000-0005-0000-0000-000082380000}"/>
    <cellStyle name="Normal 4 2 2 2 2 3 13 3" xfId="22284" xr:uid="{00000000-0005-0000-0000-000083380000}"/>
    <cellStyle name="Normal 4 2 2 2 2 3 14" xfId="5505" xr:uid="{00000000-0005-0000-0000-000084380000}"/>
    <cellStyle name="Normal 4 2 2 2 2 3 14 2" xfId="13629" xr:uid="{00000000-0005-0000-0000-000085380000}"/>
    <cellStyle name="Normal 4 2 2 2 2 3 14 3" xfId="22285" xr:uid="{00000000-0005-0000-0000-000086380000}"/>
    <cellStyle name="Normal 4 2 2 2 2 3 15" xfId="5507" xr:uid="{00000000-0005-0000-0000-000087380000}"/>
    <cellStyle name="Normal 4 2 2 2 2 3 15 2" xfId="13630" xr:uid="{00000000-0005-0000-0000-000088380000}"/>
    <cellStyle name="Normal 4 2 2 2 2 3 15 3" xfId="22286" xr:uid="{00000000-0005-0000-0000-000089380000}"/>
    <cellStyle name="Normal 4 2 2 2 2 3 16" xfId="5509" xr:uid="{00000000-0005-0000-0000-00008A380000}"/>
    <cellStyle name="Normal 4 2 2 2 2 3 16 2" xfId="13631" xr:uid="{00000000-0005-0000-0000-00008B380000}"/>
    <cellStyle name="Normal 4 2 2 2 2 3 16 3" xfId="22287" xr:uid="{00000000-0005-0000-0000-00008C380000}"/>
    <cellStyle name="Normal 4 2 2 2 2 3 17" xfId="8879" xr:uid="{00000000-0005-0000-0000-00008D380000}"/>
    <cellStyle name="Normal 4 2 2 2 2 3 18" xfId="17317" xr:uid="{00000000-0005-0000-0000-00008E380000}"/>
    <cellStyle name="Normal 4 2 2 2 2 3 2" xfId="5510" xr:uid="{00000000-0005-0000-0000-00008F380000}"/>
    <cellStyle name="Normal 4 2 2 2 2 3 2 2" xfId="13632" xr:uid="{00000000-0005-0000-0000-000090380000}"/>
    <cellStyle name="Normal 4 2 2 2 2 3 2 3" xfId="17972" xr:uid="{00000000-0005-0000-0000-000091380000}"/>
    <cellStyle name="Normal 4 2 2 2 2 3 3" xfId="5511" xr:uid="{00000000-0005-0000-0000-000092380000}"/>
    <cellStyle name="Normal 4 2 2 2 2 3 3 2" xfId="13633" xr:uid="{00000000-0005-0000-0000-000093380000}"/>
    <cellStyle name="Normal 4 2 2 2 2 3 3 3" xfId="22288" xr:uid="{00000000-0005-0000-0000-000094380000}"/>
    <cellStyle name="Normal 4 2 2 2 2 3 4" xfId="5512" xr:uid="{00000000-0005-0000-0000-000095380000}"/>
    <cellStyle name="Normal 4 2 2 2 2 3 4 2" xfId="13634" xr:uid="{00000000-0005-0000-0000-000096380000}"/>
    <cellStyle name="Normal 4 2 2 2 2 3 4 3" xfId="22289" xr:uid="{00000000-0005-0000-0000-000097380000}"/>
    <cellStyle name="Normal 4 2 2 2 2 3 5" xfId="5513" xr:uid="{00000000-0005-0000-0000-000098380000}"/>
    <cellStyle name="Normal 4 2 2 2 2 3 5 2" xfId="13635" xr:uid="{00000000-0005-0000-0000-000099380000}"/>
    <cellStyle name="Normal 4 2 2 2 2 3 5 3" xfId="22290" xr:uid="{00000000-0005-0000-0000-00009A380000}"/>
    <cellStyle name="Normal 4 2 2 2 2 3 6" xfId="5514" xr:uid="{00000000-0005-0000-0000-00009B380000}"/>
    <cellStyle name="Normal 4 2 2 2 2 3 6 2" xfId="13636" xr:uid="{00000000-0005-0000-0000-00009C380000}"/>
    <cellStyle name="Normal 4 2 2 2 2 3 6 3" xfId="22291" xr:uid="{00000000-0005-0000-0000-00009D380000}"/>
    <cellStyle name="Normal 4 2 2 2 2 3 7" xfId="5515" xr:uid="{00000000-0005-0000-0000-00009E380000}"/>
    <cellStyle name="Normal 4 2 2 2 2 3 7 2" xfId="13637" xr:uid="{00000000-0005-0000-0000-00009F380000}"/>
    <cellStyle name="Normal 4 2 2 2 2 3 7 3" xfId="22292" xr:uid="{00000000-0005-0000-0000-0000A0380000}"/>
    <cellStyle name="Normal 4 2 2 2 2 3 8" xfId="5516" xr:uid="{00000000-0005-0000-0000-0000A1380000}"/>
    <cellStyle name="Normal 4 2 2 2 2 3 8 2" xfId="13638" xr:uid="{00000000-0005-0000-0000-0000A2380000}"/>
    <cellStyle name="Normal 4 2 2 2 2 3 8 3" xfId="22293" xr:uid="{00000000-0005-0000-0000-0000A3380000}"/>
    <cellStyle name="Normal 4 2 2 2 2 3 9" xfId="5517" xr:uid="{00000000-0005-0000-0000-0000A4380000}"/>
    <cellStyle name="Normal 4 2 2 2 2 3 9 2" xfId="13639" xr:uid="{00000000-0005-0000-0000-0000A5380000}"/>
    <cellStyle name="Normal 4 2 2 2 2 3 9 3" xfId="22294" xr:uid="{00000000-0005-0000-0000-0000A6380000}"/>
    <cellStyle name="Normal 4 2 2 2 2 4" xfId="5518" xr:uid="{00000000-0005-0000-0000-0000A7380000}"/>
    <cellStyle name="Normal 4 2 2 2 2 4 10" xfId="5520" xr:uid="{00000000-0005-0000-0000-0000A8380000}"/>
    <cellStyle name="Normal 4 2 2 2 2 4 10 2" xfId="13640" xr:uid="{00000000-0005-0000-0000-0000A9380000}"/>
    <cellStyle name="Normal 4 2 2 2 2 4 10 3" xfId="22295" xr:uid="{00000000-0005-0000-0000-0000AA380000}"/>
    <cellStyle name="Normal 4 2 2 2 2 4 11" xfId="5522" xr:uid="{00000000-0005-0000-0000-0000AB380000}"/>
    <cellStyle name="Normal 4 2 2 2 2 4 11 2" xfId="13641" xr:uid="{00000000-0005-0000-0000-0000AC380000}"/>
    <cellStyle name="Normal 4 2 2 2 2 4 11 3" xfId="22296" xr:uid="{00000000-0005-0000-0000-0000AD380000}"/>
    <cellStyle name="Normal 4 2 2 2 2 4 12" xfId="5524" xr:uid="{00000000-0005-0000-0000-0000AE380000}"/>
    <cellStyle name="Normal 4 2 2 2 2 4 12 2" xfId="13642" xr:uid="{00000000-0005-0000-0000-0000AF380000}"/>
    <cellStyle name="Normal 4 2 2 2 2 4 12 3" xfId="22297" xr:uid="{00000000-0005-0000-0000-0000B0380000}"/>
    <cellStyle name="Normal 4 2 2 2 2 4 13" xfId="5526" xr:uid="{00000000-0005-0000-0000-0000B1380000}"/>
    <cellStyle name="Normal 4 2 2 2 2 4 13 2" xfId="13643" xr:uid="{00000000-0005-0000-0000-0000B2380000}"/>
    <cellStyle name="Normal 4 2 2 2 2 4 13 3" xfId="22298" xr:uid="{00000000-0005-0000-0000-0000B3380000}"/>
    <cellStyle name="Normal 4 2 2 2 2 4 14" xfId="5528" xr:uid="{00000000-0005-0000-0000-0000B4380000}"/>
    <cellStyle name="Normal 4 2 2 2 2 4 14 2" xfId="13644" xr:uid="{00000000-0005-0000-0000-0000B5380000}"/>
    <cellStyle name="Normal 4 2 2 2 2 4 14 3" xfId="22299" xr:uid="{00000000-0005-0000-0000-0000B6380000}"/>
    <cellStyle name="Normal 4 2 2 2 2 4 15" xfId="5530" xr:uid="{00000000-0005-0000-0000-0000B7380000}"/>
    <cellStyle name="Normal 4 2 2 2 2 4 15 2" xfId="13645" xr:uid="{00000000-0005-0000-0000-0000B8380000}"/>
    <cellStyle name="Normal 4 2 2 2 2 4 15 3" xfId="22300" xr:uid="{00000000-0005-0000-0000-0000B9380000}"/>
    <cellStyle name="Normal 4 2 2 2 2 4 16" xfId="5532" xr:uid="{00000000-0005-0000-0000-0000BA380000}"/>
    <cellStyle name="Normal 4 2 2 2 2 4 16 2" xfId="13646" xr:uid="{00000000-0005-0000-0000-0000BB380000}"/>
    <cellStyle name="Normal 4 2 2 2 2 4 16 3" xfId="22301" xr:uid="{00000000-0005-0000-0000-0000BC380000}"/>
    <cellStyle name="Normal 4 2 2 2 2 4 17" xfId="9082" xr:uid="{00000000-0005-0000-0000-0000BD380000}"/>
    <cellStyle name="Normal 4 2 2 2 2 4 18" xfId="17519" xr:uid="{00000000-0005-0000-0000-0000BE380000}"/>
    <cellStyle name="Normal 4 2 2 2 2 4 2" xfId="5533" xr:uid="{00000000-0005-0000-0000-0000BF380000}"/>
    <cellStyle name="Normal 4 2 2 2 2 4 2 2" xfId="13647" xr:uid="{00000000-0005-0000-0000-0000C0380000}"/>
    <cellStyle name="Normal 4 2 2 2 2 4 2 3" xfId="17973" xr:uid="{00000000-0005-0000-0000-0000C1380000}"/>
    <cellStyle name="Normal 4 2 2 2 2 4 3" xfId="5534" xr:uid="{00000000-0005-0000-0000-0000C2380000}"/>
    <cellStyle name="Normal 4 2 2 2 2 4 3 2" xfId="13648" xr:uid="{00000000-0005-0000-0000-0000C3380000}"/>
    <cellStyle name="Normal 4 2 2 2 2 4 3 3" xfId="22302" xr:uid="{00000000-0005-0000-0000-0000C4380000}"/>
    <cellStyle name="Normal 4 2 2 2 2 4 4" xfId="5535" xr:uid="{00000000-0005-0000-0000-0000C5380000}"/>
    <cellStyle name="Normal 4 2 2 2 2 4 4 2" xfId="13649" xr:uid="{00000000-0005-0000-0000-0000C6380000}"/>
    <cellStyle name="Normal 4 2 2 2 2 4 4 3" xfId="22303" xr:uid="{00000000-0005-0000-0000-0000C7380000}"/>
    <cellStyle name="Normal 4 2 2 2 2 4 5" xfId="5536" xr:uid="{00000000-0005-0000-0000-0000C8380000}"/>
    <cellStyle name="Normal 4 2 2 2 2 4 5 2" xfId="13650" xr:uid="{00000000-0005-0000-0000-0000C9380000}"/>
    <cellStyle name="Normal 4 2 2 2 2 4 5 3" xfId="22304" xr:uid="{00000000-0005-0000-0000-0000CA380000}"/>
    <cellStyle name="Normal 4 2 2 2 2 4 6" xfId="5537" xr:uid="{00000000-0005-0000-0000-0000CB380000}"/>
    <cellStyle name="Normal 4 2 2 2 2 4 6 2" xfId="13651" xr:uid="{00000000-0005-0000-0000-0000CC380000}"/>
    <cellStyle name="Normal 4 2 2 2 2 4 6 3" xfId="22305" xr:uid="{00000000-0005-0000-0000-0000CD380000}"/>
    <cellStyle name="Normal 4 2 2 2 2 4 7" xfId="5538" xr:uid="{00000000-0005-0000-0000-0000CE380000}"/>
    <cellStyle name="Normal 4 2 2 2 2 4 7 2" xfId="13652" xr:uid="{00000000-0005-0000-0000-0000CF380000}"/>
    <cellStyle name="Normal 4 2 2 2 2 4 7 3" xfId="22306" xr:uid="{00000000-0005-0000-0000-0000D0380000}"/>
    <cellStyle name="Normal 4 2 2 2 2 4 8" xfId="5539" xr:uid="{00000000-0005-0000-0000-0000D1380000}"/>
    <cellStyle name="Normal 4 2 2 2 2 4 8 2" xfId="13653" xr:uid="{00000000-0005-0000-0000-0000D2380000}"/>
    <cellStyle name="Normal 4 2 2 2 2 4 8 3" xfId="22307" xr:uid="{00000000-0005-0000-0000-0000D3380000}"/>
    <cellStyle name="Normal 4 2 2 2 2 4 9" xfId="5540" xr:uid="{00000000-0005-0000-0000-0000D4380000}"/>
    <cellStyle name="Normal 4 2 2 2 2 4 9 2" xfId="13654" xr:uid="{00000000-0005-0000-0000-0000D5380000}"/>
    <cellStyle name="Normal 4 2 2 2 2 4 9 3" xfId="22308" xr:uid="{00000000-0005-0000-0000-0000D6380000}"/>
    <cellStyle name="Normal 4 2 2 2 2 5" xfId="5541" xr:uid="{00000000-0005-0000-0000-0000D7380000}"/>
    <cellStyle name="Normal 4 2 2 2 2 5 2" xfId="13655" xr:uid="{00000000-0005-0000-0000-0000D8380000}"/>
    <cellStyle name="Normal 4 2 2 2 2 5 3" xfId="17646" xr:uid="{00000000-0005-0000-0000-0000D9380000}"/>
    <cellStyle name="Normal 4 2 2 2 2 6" xfId="5542" xr:uid="{00000000-0005-0000-0000-0000DA380000}"/>
    <cellStyle name="Normal 4 2 2 2 2 6 2" xfId="13656" xr:uid="{00000000-0005-0000-0000-0000DB380000}"/>
    <cellStyle name="Normal 4 2 2 2 2 6 3" xfId="22309" xr:uid="{00000000-0005-0000-0000-0000DC380000}"/>
    <cellStyle name="Normal 4 2 2 2 2 7" xfId="5543" xr:uid="{00000000-0005-0000-0000-0000DD380000}"/>
    <cellStyle name="Normal 4 2 2 2 2 7 2" xfId="13657" xr:uid="{00000000-0005-0000-0000-0000DE380000}"/>
    <cellStyle name="Normal 4 2 2 2 2 7 3" xfId="22310" xr:uid="{00000000-0005-0000-0000-0000DF380000}"/>
    <cellStyle name="Normal 4 2 2 2 2 8" xfId="5544" xr:uid="{00000000-0005-0000-0000-0000E0380000}"/>
    <cellStyle name="Normal 4 2 2 2 2 8 2" xfId="13658" xr:uid="{00000000-0005-0000-0000-0000E1380000}"/>
    <cellStyle name="Normal 4 2 2 2 2 8 3" xfId="22311" xr:uid="{00000000-0005-0000-0000-0000E2380000}"/>
    <cellStyle name="Normal 4 2 2 2 2 9" xfId="5545" xr:uid="{00000000-0005-0000-0000-0000E3380000}"/>
    <cellStyle name="Normal 4 2 2 2 2 9 2" xfId="13659" xr:uid="{00000000-0005-0000-0000-0000E4380000}"/>
    <cellStyle name="Normal 4 2 2 2 2 9 3" xfId="22312" xr:uid="{00000000-0005-0000-0000-0000E5380000}"/>
    <cellStyle name="Normal 4 2 2 2 20" xfId="5429" xr:uid="{00000000-0005-0000-0000-0000E6380000}"/>
    <cellStyle name="Normal 4 2 2 2 20 2" xfId="13660" xr:uid="{00000000-0005-0000-0000-0000E7380000}"/>
    <cellStyle name="Normal 4 2 2 2 20 3" xfId="22313" xr:uid="{00000000-0005-0000-0000-0000E8380000}"/>
    <cellStyle name="Normal 4 2 2 2 21" xfId="5432" xr:uid="{00000000-0005-0000-0000-0000E9380000}"/>
    <cellStyle name="Normal 4 2 2 2 22" xfId="8621" xr:uid="{00000000-0005-0000-0000-0000EA380000}"/>
    <cellStyle name="Normal 4 2 2 2 23" xfId="17072" xr:uid="{00000000-0005-0000-0000-0000EB380000}"/>
    <cellStyle name="Normal 4 2 2 2 3" xfId="5547" xr:uid="{00000000-0005-0000-0000-0000EC380000}"/>
    <cellStyle name="Normal 4 2 2 2 3 10" xfId="5548" xr:uid="{00000000-0005-0000-0000-0000ED380000}"/>
    <cellStyle name="Normal 4 2 2 2 3 10 2" xfId="13661" xr:uid="{00000000-0005-0000-0000-0000EE380000}"/>
    <cellStyle name="Normal 4 2 2 2 3 10 3" xfId="22314" xr:uid="{00000000-0005-0000-0000-0000EF380000}"/>
    <cellStyle name="Normal 4 2 2 2 3 11" xfId="5549" xr:uid="{00000000-0005-0000-0000-0000F0380000}"/>
    <cellStyle name="Normal 4 2 2 2 3 11 2" xfId="13662" xr:uid="{00000000-0005-0000-0000-0000F1380000}"/>
    <cellStyle name="Normal 4 2 2 2 3 11 3" xfId="22315" xr:uid="{00000000-0005-0000-0000-0000F2380000}"/>
    <cellStyle name="Normal 4 2 2 2 3 12" xfId="5550" xr:uid="{00000000-0005-0000-0000-0000F3380000}"/>
    <cellStyle name="Normal 4 2 2 2 3 12 2" xfId="13663" xr:uid="{00000000-0005-0000-0000-0000F4380000}"/>
    <cellStyle name="Normal 4 2 2 2 3 12 3" xfId="22316" xr:uid="{00000000-0005-0000-0000-0000F5380000}"/>
    <cellStyle name="Normal 4 2 2 2 3 13" xfId="5551" xr:uid="{00000000-0005-0000-0000-0000F6380000}"/>
    <cellStyle name="Normal 4 2 2 2 3 13 2" xfId="13664" xr:uid="{00000000-0005-0000-0000-0000F7380000}"/>
    <cellStyle name="Normal 4 2 2 2 3 13 3" xfId="22317" xr:uid="{00000000-0005-0000-0000-0000F8380000}"/>
    <cellStyle name="Normal 4 2 2 2 3 14" xfId="5552" xr:uid="{00000000-0005-0000-0000-0000F9380000}"/>
    <cellStyle name="Normal 4 2 2 2 3 14 2" xfId="13665" xr:uid="{00000000-0005-0000-0000-0000FA380000}"/>
    <cellStyle name="Normal 4 2 2 2 3 14 3" xfId="22318" xr:uid="{00000000-0005-0000-0000-0000FB380000}"/>
    <cellStyle name="Normal 4 2 2 2 3 15" xfId="5553" xr:uid="{00000000-0005-0000-0000-0000FC380000}"/>
    <cellStyle name="Normal 4 2 2 2 3 15 2" xfId="13666" xr:uid="{00000000-0005-0000-0000-0000FD380000}"/>
    <cellStyle name="Normal 4 2 2 2 3 15 3" xfId="22319" xr:uid="{00000000-0005-0000-0000-0000FE380000}"/>
    <cellStyle name="Normal 4 2 2 2 3 16" xfId="5554" xr:uid="{00000000-0005-0000-0000-0000FF380000}"/>
    <cellStyle name="Normal 4 2 2 2 3 16 2" xfId="13667" xr:uid="{00000000-0005-0000-0000-000000390000}"/>
    <cellStyle name="Normal 4 2 2 2 3 16 3" xfId="22320" xr:uid="{00000000-0005-0000-0000-000001390000}"/>
    <cellStyle name="Normal 4 2 2 2 3 17" xfId="5555" xr:uid="{00000000-0005-0000-0000-000002390000}"/>
    <cellStyle name="Normal 4 2 2 2 3 17 2" xfId="13668" xr:uid="{00000000-0005-0000-0000-000003390000}"/>
    <cellStyle name="Normal 4 2 2 2 3 17 3" xfId="22321" xr:uid="{00000000-0005-0000-0000-000004390000}"/>
    <cellStyle name="Normal 4 2 2 2 3 18" xfId="8726" xr:uid="{00000000-0005-0000-0000-000005390000}"/>
    <cellStyle name="Normal 4 2 2 2 3 19" xfId="17169" xr:uid="{00000000-0005-0000-0000-000006390000}"/>
    <cellStyle name="Normal 4 2 2 2 3 2" xfId="5556" xr:uid="{00000000-0005-0000-0000-000007390000}"/>
    <cellStyle name="Normal 4 2 2 2 3 2 10" xfId="5557" xr:uid="{00000000-0005-0000-0000-000008390000}"/>
    <cellStyle name="Normal 4 2 2 2 3 2 10 2" xfId="13669" xr:uid="{00000000-0005-0000-0000-000009390000}"/>
    <cellStyle name="Normal 4 2 2 2 3 2 10 3" xfId="22322" xr:uid="{00000000-0005-0000-0000-00000A390000}"/>
    <cellStyle name="Normal 4 2 2 2 3 2 11" xfId="5558" xr:uid="{00000000-0005-0000-0000-00000B390000}"/>
    <cellStyle name="Normal 4 2 2 2 3 2 11 2" xfId="13670" xr:uid="{00000000-0005-0000-0000-00000C390000}"/>
    <cellStyle name="Normal 4 2 2 2 3 2 11 3" xfId="22323" xr:uid="{00000000-0005-0000-0000-00000D390000}"/>
    <cellStyle name="Normal 4 2 2 2 3 2 12" xfId="5559" xr:uid="{00000000-0005-0000-0000-00000E390000}"/>
    <cellStyle name="Normal 4 2 2 2 3 2 12 2" xfId="13671" xr:uid="{00000000-0005-0000-0000-00000F390000}"/>
    <cellStyle name="Normal 4 2 2 2 3 2 12 3" xfId="22324" xr:uid="{00000000-0005-0000-0000-000010390000}"/>
    <cellStyle name="Normal 4 2 2 2 3 2 13" xfId="5560" xr:uid="{00000000-0005-0000-0000-000011390000}"/>
    <cellStyle name="Normal 4 2 2 2 3 2 13 2" xfId="13672" xr:uid="{00000000-0005-0000-0000-000012390000}"/>
    <cellStyle name="Normal 4 2 2 2 3 2 13 3" xfId="22325" xr:uid="{00000000-0005-0000-0000-000013390000}"/>
    <cellStyle name="Normal 4 2 2 2 3 2 14" xfId="5561" xr:uid="{00000000-0005-0000-0000-000014390000}"/>
    <cellStyle name="Normal 4 2 2 2 3 2 14 2" xfId="13673" xr:uid="{00000000-0005-0000-0000-000015390000}"/>
    <cellStyle name="Normal 4 2 2 2 3 2 14 3" xfId="22326" xr:uid="{00000000-0005-0000-0000-000016390000}"/>
    <cellStyle name="Normal 4 2 2 2 3 2 15" xfId="5562" xr:uid="{00000000-0005-0000-0000-000017390000}"/>
    <cellStyle name="Normal 4 2 2 2 3 2 15 2" xfId="13674" xr:uid="{00000000-0005-0000-0000-000018390000}"/>
    <cellStyle name="Normal 4 2 2 2 3 2 15 3" xfId="22327" xr:uid="{00000000-0005-0000-0000-000019390000}"/>
    <cellStyle name="Normal 4 2 2 2 3 2 16" xfId="5563" xr:uid="{00000000-0005-0000-0000-00001A390000}"/>
    <cellStyle name="Normal 4 2 2 2 3 2 16 2" xfId="13675" xr:uid="{00000000-0005-0000-0000-00001B390000}"/>
    <cellStyle name="Normal 4 2 2 2 3 2 16 3" xfId="22328" xr:uid="{00000000-0005-0000-0000-00001C390000}"/>
    <cellStyle name="Normal 4 2 2 2 3 2 17" xfId="8933" xr:uid="{00000000-0005-0000-0000-00001D390000}"/>
    <cellStyle name="Normal 4 2 2 2 3 2 18" xfId="17371" xr:uid="{00000000-0005-0000-0000-00001E390000}"/>
    <cellStyle name="Normal 4 2 2 2 3 2 2" xfId="5317" xr:uid="{00000000-0005-0000-0000-00001F390000}"/>
    <cellStyle name="Normal 4 2 2 2 3 2 2 2" xfId="13676" xr:uid="{00000000-0005-0000-0000-000020390000}"/>
    <cellStyle name="Normal 4 2 2 2 3 2 2 3" xfId="17974" xr:uid="{00000000-0005-0000-0000-000021390000}"/>
    <cellStyle name="Normal 4 2 2 2 3 2 3" xfId="5564" xr:uid="{00000000-0005-0000-0000-000022390000}"/>
    <cellStyle name="Normal 4 2 2 2 3 2 3 2" xfId="13677" xr:uid="{00000000-0005-0000-0000-000023390000}"/>
    <cellStyle name="Normal 4 2 2 2 3 2 3 3" xfId="22329" xr:uid="{00000000-0005-0000-0000-000024390000}"/>
    <cellStyle name="Normal 4 2 2 2 3 2 4" xfId="5565" xr:uid="{00000000-0005-0000-0000-000025390000}"/>
    <cellStyle name="Normal 4 2 2 2 3 2 4 2" xfId="13678" xr:uid="{00000000-0005-0000-0000-000026390000}"/>
    <cellStyle name="Normal 4 2 2 2 3 2 4 3" xfId="22330" xr:uid="{00000000-0005-0000-0000-000027390000}"/>
    <cellStyle name="Normal 4 2 2 2 3 2 5" xfId="5566" xr:uid="{00000000-0005-0000-0000-000028390000}"/>
    <cellStyle name="Normal 4 2 2 2 3 2 5 2" xfId="13679" xr:uid="{00000000-0005-0000-0000-000029390000}"/>
    <cellStyle name="Normal 4 2 2 2 3 2 5 3" xfId="22331" xr:uid="{00000000-0005-0000-0000-00002A390000}"/>
    <cellStyle name="Normal 4 2 2 2 3 2 6" xfId="5567" xr:uid="{00000000-0005-0000-0000-00002B390000}"/>
    <cellStyle name="Normal 4 2 2 2 3 2 6 2" xfId="13680" xr:uid="{00000000-0005-0000-0000-00002C390000}"/>
    <cellStyle name="Normal 4 2 2 2 3 2 6 3" xfId="22332" xr:uid="{00000000-0005-0000-0000-00002D390000}"/>
    <cellStyle name="Normal 4 2 2 2 3 2 7" xfId="5568" xr:uid="{00000000-0005-0000-0000-00002E390000}"/>
    <cellStyle name="Normal 4 2 2 2 3 2 7 2" xfId="13681" xr:uid="{00000000-0005-0000-0000-00002F390000}"/>
    <cellStyle name="Normal 4 2 2 2 3 2 7 3" xfId="22333" xr:uid="{00000000-0005-0000-0000-000030390000}"/>
    <cellStyle name="Normal 4 2 2 2 3 2 8" xfId="5569" xr:uid="{00000000-0005-0000-0000-000031390000}"/>
    <cellStyle name="Normal 4 2 2 2 3 2 8 2" xfId="13682" xr:uid="{00000000-0005-0000-0000-000032390000}"/>
    <cellStyle name="Normal 4 2 2 2 3 2 8 3" xfId="22334" xr:uid="{00000000-0005-0000-0000-000033390000}"/>
    <cellStyle name="Normal 4 2 2 2 3 2 9" xfId="5570" xr:uid="{00000000-0005-0000-0000-000034390000}"/>
    <cellStyle name="Normal 4 2 2 2 3 2 9 2" xfId="13683" xr:uid="{00000000-0005-0000-0000-000035390000}"/>
    <cellStyle name="Normal 4 2 2 2 3 2 9 3" xfId="22335" xr:uid="{00000000-0005-0000-0000-000036390000}"/>
    <cellStyle name="Normal 4 2 2 2 3 3" xfId="5571" xr:uid="{00000000-0005-0000-0000-000037390000}"/>
    <cellStyle name="Normal 4 2 2 2 3 3 2" xfId="13684" xr:uid="{00000000-0005-0000-0000-000038390000}"/>
    <cellStyle name="Normal 4 2 2 2 3 3 3" xfId="17700" xr:uid="{00000000-0005-0000-0000-000039390000}"/>
    <cellStyle name="Normal 4 2 2 2 3 4" xfId="5572" xr:uid="{00000000-0005-0000-0000-00003A390000}"/>
    <cellStyle name="Normal 4 2 2 2 3 4 2" xfId="13685" xr:uid="{00000000-0005-0000-0000-00003B390000}"/>
    <cellStyle name="Normal 4 2 2 2 3 4 3" xfId="22336" xr:uid="{00000000-0005-0000-0000-00003C390000}"/>
    <cellStyle name="Normal 4 2 2 2 3 5" xfId="5573" xr:uid="{00000000-0005-0000-0000-00003D390000}"/>
    <cellStyle name="Normal 4 2 2 2 3 5 2" xfId="13686" xr:uid="{00000000-0005-0000-0000-00003E390000}"/>
    <cellStyle name="Normal 4 2 2 2 3 5 3" xfId="22337" xr:uid="{00000000-0005-0000-0000-00003F390000}"/>
    <cellStyle name="Normal 4 2 2 2 3 6" xfId="5574" xr:uid="{00000000-0005-0000-0000-000040390000}"/>
    <cellStyle name="Normal 4 2 2 2 3 6 2" xfId="13687" xr:uid="{00000000-0005-0000-0000-000041390000}"/>
    <cellStyle name="Normal 4 2 2 2 3 6 3" xfId="22338" xr:uid="{00000000-0005-0000-0000-000042390000}"/>
    <cellStyle name="Normal 4 2 2 2 3 7" xfId="5575" xr:uid="{00000000-0005-0000-0000-000043390000}"/>
    <cellStyle name="Normal 4 2 2 2 3 7 2" xfId="13688" xr:uid="{00000000-0005-0000-0000-000044390000}"/>
    <cellStyle name="Normal 4 2 2 2 3 7 3" xfId="22339" xr:uid="{00000000-0005-0000-0000-000045390000}"/>
    <cellStyle name="Normal 4 2 2 2 3 8" xfId="5576" xr:uid="{00000000-0005-0000-0000-000046390000}"/>
    <cellStyle name="Normal 4 2 2 2 3 8 2" xfId="13689" xr:uid="{00000000-0005-0000-0000-000047390000}"/>
    <cellStyle name="Normal 4 2 2 2 3 8 3" xfId="22340" xr:uid="{00000000-0005-0000-0000-000048390000}"/>
    <cellStyle name="Normal 4 2 2 2 3 9" xfId="5577" xr:uid="{00000000-0005-0000-0000-000049390000}"/>
    <cellStyle name="Normal 4 2 2 2 3 9 2" xfId="13690" xr:uid="{00000000-0005-0000-0000-00004A390000}"/>
    <cellStyle name="Normal 4 2 2 2 3 9 3" xfId="22341" xr:uid="{00000000-0005-0000-0000-00004B390000}"/>
    <cellStyle name="Normal 4 2 2 2 4" xfId="5579" xr:uid="{00000000-0005-0000-0000-00004C390000}"/>
    <cellStyle name="Normal 4 2 2 2 4 10" xfId="5580" xr:uid="{00000000-0005-0000-0000-00004D390000}"/>
    <cellStyle name="Normal 4 2 2 2 4 10 2" xfId="13691" xr:uid="{00000000-0005-0000-0000-00004E390000}"/>
    <cellStyle name="Normal 4 2 2 2 4 10 3" xfId="22342" xr:uid="{00000000-0005-0000-0000-00004F390000}"/>
    <cellStyle name="Normal 4 2 2 2 4 11" xfId="5581" xr:uid="{00000000-0005-0000-0000-000050390000}"/>
    <cellStyle name="Normal 4 2 2 2 4 11 2" xfId="13692" xr:uid="{00000000-0005-0000-0000-000051390000}"/>
    <cellStyle name="Normal 4 2 2 2 4 11 3" xfId="22343" xr:uid="{00000000-0005-0000-0000-000052390000}"/>
    <cellStyle name="Normal 4 2 2 2 4 12" xfId="5582" xr:uid="{00000000-0005-0000-0000-000053390000}"/>
    <cellStyle name="Normal 4 2 2 2 4 12 2" xfId="13693" xr:uid="{00000000-0005-0000-0000-000054390000}"/>
    <cellStyle name="Normal 4 2 2 2 4 12 3" xfId="22344" xr:uid="{00000000-0005-0000-0000-000055390000}"/>
    <cellStyle name="Normal 4 2 2 2 4 13" xfId="5583" xr:uid="{00000000-0005-0000-0000-000056390000}"/>
    <cellStyle name="Normal 4 2 2 2 4 13 2" xfId="13694" xr:uid="{00000000-0005-0000-0000-000057390000}"/>
    <cellStyle name="Normal 4 2 2 2 4 13 3" xfId="22345" xr:uid="{00000000-0005-0000-0000-000058390000}"/>
    <cellStyle name="Normal 4 2 2 2 4 14" xfId="5584" xr:uid="{00000000-0005-0000-0000-000059390000}"/>
    <cellStyle name="Normal 4 2 2 2 4 14 2" xfId="13695" xr:uid="{00000000-0005-0000-0000-00005A390000}"/>
    <cellStyle name="Normal 4 2 2 2 4 14 3" xfId="22346" xr:uid="{00000000-0005-0000-0000-00005B390000}"/>
    <cellStyle name="Normal 4 2 2 2 4 15" xfId="5585" xr:uid="{00000000-0005-0000-0000-00005C390000}"/>
    <cellStyle name="Normal 4 2 2 2 4 15 2" xfId="13696" xr:uid="{00000000-0005-0000-0000-00005D390000}"/>
    <cellStyle name="Normal 4 2 2 2 4 15 3" xfId="22347" xr:uid="{00000000-0005-0000-0000-00005E390000}"/>
    <cellStyle name="Normal 4 2 2 2 4 16" xfId="5586" xr:uid="{00000000-0005-0000-0000-00005F390000}"/>
    <cellStyle name="Normal 4 2 2 2 4 16 2" xfId="13697" xr:uid="{00000000-0005-0000-0000-000060390000}"/>
    <cellStyle name="Normal 4 2 2 2 4 16 3" xfId="22348" xr:uid="{00000000-0005-0000-0000-000061390000}"/>
    <cellStyle name="Normal 4 2 2 2 4 17" xfId="8836" xr:uid="{00000000-0005-0000-0000-000062390000}"/>
    <cellStyle name="Normal 4 2 2 2 4 18" xfId="17274" xr:uid="{00000000-0005-0000-0000-000063390000}"/>
    <cellStyle name="Normal 4 2 2 2 4 2" xfId="5587" xr:uid="{00000000-0005-0000-0000-000064390000}"/>
    <cellStyle name="Normal 4 2 2 2 4 2 2" xfId="13698" xr:uid="{00000000-0005-0000-0000-000065390000}"/>
    <cellStyle name="Normal 4 2 2 2 4 2 3" xfId="17975" xr:uid="{00000000-0005-0000-0000-000066390000}"/>
    <cellStyle name="Normal 4 2 2 2 4 3" xfId="5588" xr:uid="{00000000-0005-0000-0000-000067390000}"/>
    <cellStyle name="Normal 4 2 2 2 4 3 2" xfId="13699" xr:uid="{00000000-0005-0000-0000-000068390000}"/>
    <cellStyle name="Normal 4 2 2 2 4 3 3" xfId="22349" xr:uid="{00000000-0005-0000-0000-000069390000}"/>
    <cellStyle name="Normal 4 2 2 2 4 4" xfId="5589" xr:uid="{00000000-0005-0000-0000-00006A390000}"/>
    <cellStyle name="Normal 4 2 2 2 4 4 2" xfId="13700" xr:uid="{00000000-0005-0000-0000-00006B390000}"/>
    <cellStyle name="Normal 4 2 2 2 4 4 3" xfId="22350" xr:uid="{00000000-0005-0000-0000-00006C390000}"/>
    <cellStyle name="Normal 4 2 2 2 4 5" xfId="5590" xr:uid="{00000000-0005-0000-0000-00006D390000}"/>
    <cellStyle name="Normal 4 2 2 2 4 5 2" xfId="13701" xr:uid="{00000000-0005-0000-0000-00006E390000}"/>
    <cellStyle name="Normal 4 2 2 2 4 5 3" xfId="22351" xr:uid="{00000000-0005-0000-0000-00006F390000}"/>
    <cellStyle name="Normal 4 2 2 2 4 6" xfId="5591" xr:uid="{00000000-0005-0000-0000-000070390000}"/>
    <cellStyle name="Normal 4 2 2 2 4 6 2" xfId="13702" xr:uid="{00000000-0005-0000-0000-000071390000}"/>
    <cellStyle name="Normal 4 2 2 2 4 6 3" xfId="22352" xr:uid="{00000000-0005-0000-0000-000072390000}"/>
    <cellStyle name="Normal 4 2 2 2 4 7" xfId="5592" xr:uid="{00000000-0005-0000-0000-000073390000}"/>
    <cellStyle name="Normal 4 2 2 2 4 7 2" xfId="13703" xr:uid="{00000000-0005-0000-0000-000074390000}"/>
    <cellStyle name="Normal 4 2 2 2 4 7 3" xfId="22353" xr:uid="{00000000-0005-0000-0000-000075390000}"/>
    <cellStyle name="Normal 4 2 2 2 4 8" xfId="5593" xr:uid="{00000000-0005-0000-0000-000076390000}"/>
    <cellStyle name="Normal 4 2 2 2 4 8 2" xfId="13704" xr:uid="{00000000-0005-0000-0000-000077390000}"/>
    <cellStyle name="Normal 4 2 2 2 4 8 3" xfId="22354" xr:uid="{00000000-0005-0000-0000-000078390000}"/>
    <cellStyle name="Normal 4 2 2 2 4 9" xfId="5594" xr:uid="{00000000-0005-0000-0000-000079390000}"/>
    <cellStyle name="Normal 4 2 2 2 4 9 2" xfId="13705" xr:uid="{00000000-0005-0000-0000-00007A390000}"/>
    <cellStyle name="Normal 4 2 2 2 4 9 3" xfId="22355" xr:uid="{00000000-0005-0000-0000-00007B390000}"/>
    <cellStyle name="Normal 4 2 2 2 5" xfId="5596" xr:uid="{00000000-0005-0000-0000-00007C390000}"/>
    <cellStyle name="Normal 4 2 2 2 5 10" xfId="5597" xr:uid="{00000000-0005-0000-0000-00007D390000}"/>
    <cellStyle name="Normal 4 2 2 2 5 10 2" xfId="13706" xr:uid="{00000000-0005-0000-0000-00007E390000}"/>
    <cellStyle name="Normal 4 2 2 2 5 10 3" xfId="22356" xr:uid="{00000000-0005-0000-0000-00007F390000}"/>
    <cellStyle name="Normal 4 2 2 2 5 11" xfId="5598" xr:uid="{00000000-0005-0000-0000-000080390000}"/>
    <cellStyle name="Normal 4 2 2 2 5 11 2" xfId="13707" xr:uid="{00000000-0005-0000-0000-000081390000}"/>
    <cellStyle name="Normal 4 2 2 2 5 11 3" xfId="22357" xr:uid="{00000000-0005-0000-0000-000082390000}"/>
    <cellStyle name="Normal 4 2 2 2 5 12" xfId="5599" xr:uid="{00000000-0005-0000-0000-000083390000}"/>
    <cellStyle name="Normal 4 2 2 2 5 12 2" xfId="13708" xr:uid="{00000000-0005-0000-0000-000084390000}"/>
    <cellStyle name="Normal 4 2 2 2 5 12 3" xfId="22358" xr:uid="{00000000-0005-0000-0000-000085390000}"/>
    <cellStyle name="Normal 4 2 2 2 5 13" xfId="5600" xr:uid="{00000000-0005-0000-0000-000086390000}"/>
    <cellStyle name="Normal 4 2 2 2 5 13 2" xfId="13709" xr:uid="{00000000-0005-0000-0000-000087390000}"/>
    <cellStyle name="Normal 4 2 2 2 5 13 3" xfId="22359" xr:uid="{00000000-0005-0000-0000-000088390000}"/>
    <cellStyle name="Normal 4 2 2 2 5 14" xfId="5601" xr:uid="{00000000-0005-0000-0000-000089390000}"/>
    <cellStyle name="Normal 4 2 2 2 5 14 2" xfId="13710" xr:uid="{00000000-0005-0000-0000-00008A390000}"/>
    <cellStyle name="Normal 4 2 2 2 5 14 3" xfId="22360" xr:uid="{00000000-0005-0000-0000-00008B390000}"/>
    <cellStyle name="Normal 4 2 2 2 5 15" xfId="5602" xr:uid="{00000000-0005-0000-0000-00008C390000}"/>
    <cellStyle name="Normal 4 2 2 2 5 15 2" xfId="13711" xr:uid="{00000000-0005-0000-0000-00008D390000}"/>
    <cellStyle name="Normal 4 2 2 2 5 15 3" xfId="22361" xr:uid="{00000000-0005-0000-0000-00008E390000}"/>
    <cellStyle name="Normal 4 2 2 2 5 16" xfId="5603" xr:uid="{00000000-0005-0000-0000-00008F390000}"/>
    <cellStyle name="Normal 4 2 2 2 5 16 2" xfId="13712" xr:uid="{00000000-0005-0000-0000-000090390000}"/>
    <cellStyle name="Normal 4 2 2 2 5 16 3" xfId="22362" xr:uid="{00000000-0005-0000-0000-000091390000}"/>
    <cellStyle name="Normal 4 2 2 2 5 17" xfId="9039" xr:uid="{00000000-0005-0000-0000-000092390000}"/>
    <cellStyle name="Normal 4 2 2 2 5 18" xfId="17476" xr:uid="{00000000-0005-0000-0000-000093390000}"/>
    <cellStyle name="Normal 4 2 2 2 5 2" xfId="5604" xr:uid="{00000000-0005-0000-0000-000094390000}"/>
    <cellStyle name="Normal 4 2 2 2 5 2 2" xfId="13713" xr:uid="{00000000-0005-0000-0000-000095390000}"/>
    <cellStyle name="Normal 4 2 2 2 5 2 3" xfId="17976" xr:uid="{00000000-0005-0000-0000-000096390000}"/>
    <cellStyle name="Normal 4 2 2 2 5 3" xfId="5605" xr:uid="{00000000-0005-0000-0000-000097390000}"/>
    <cellStyle name="Normal 4 2 2 2 5 3 2" xfId="13714" xr:uid="{00000000-0005-0000-0000-000098390000}"/>
    <cellStyle name="Normal 4 2 2 2 5 3 3" xfId="22363" xr:uid="{00000000-0005-0000-0000-000099390000}"/>
    <cellStyle name="Normal 4 2 2 2 5 4" xfId="5606" xr:uid="{00000000-0005-0000-0000-00009A390000}"/>
    <cellStyle name="Normal 4 2 2 2 5 4 2" xfId="13715" xr:uid="{00000000-0005-0000-0000-00009B390000}"/>
    <cellStyle name="Normal 4 2 2 2 5 4 3" xfId="22364" xr:uid="{00000000-0005-0000-0000-00009C390000}"/>
    <cellStyle name="Normal 4 2 2 2 5 5" xfId="5607" xr:uid="{00000000-0005-0000-0000-00009D390000}"/>
    <cellStyle name="Normal 4 2 2 2 5 5 2" xfId="13716" xr:uid="{00000000-0005-0000-0000-00009E390000}"/>
    <cellStyle name="Normal 4 2 2 2 5 5 3" xfId="22365" xr:uid="{00000000-0005-0000-0000-00009F390000}"/>
    <cellStyle name="Normal 4 2 2 2 5 6" xfId="5608" xr:uid="{00000000-0005-0000-0000-0000A0390000}"/>
    <cellStyle name="Normal 4 2 2 2 5 6 2" xfId="13717" xr:uid="{00000000-0005-0000-0000-0000A1390000}"/>
    <cellStyle name="Normal 4 2 2 2 5 6 3" xfId="22366" xr:uid="{00000000-0005-0000-0000-0000A2390000}"/>
    <cellStyle name="Normal 4 2 2 2 5 7" xfId="5609" xr:uid="{00000000-0005-0000-0000-0000A3390000}"/>
    <cellStyle name="Normal 4 2 2 2 5 7 2" xfId="13718" xr:uid="{00000000-0005-0000-0000-0000A4390000}"/>
    <cellStyle name="Normal 4 2 2 2 5 7 3" xfId="22367" xr:uid="{00000000-0005-0000-0000-0000A5390000}"/>
    <cellStyle name="Normal 4 2 2 2 5 8" xfId="5610" xr:uid="{00000000-0005-0000-0000-0000A6390000}"/>
    <cellStyle name="Normal 4 2 2 2 5 8 2" xfId="13719" xr:uid="{00000000-0005-0000-0000-0000A7390000}"/>
    <cellStyle name="Normal 4 2 2 2 5 8 3" xfId="22368" xr:uid="{00000000-0005-0000-0000-0000A8390000}"/>
    <cellStyle name="Normal 4 2 2 2 5 9" xfId="5611" xr:uid="{00000000-0005-0000-0000-0000A9390000}"/>
    <cellStyle name="Normal 4 2 2 2 5 9 2" xfId="13720" xr:uid="{00000000-0005-0000-0000-0000AA390000}"/>
    <cellStyle name="Normal 4 2 2 2 5 9 3" xfId="22369" xr:uid="{00000000-0005-0000-0000-0000AB390000}"/>
    <cellStyle name="Normal 4 2 2 2 6" xfId="2808" xr:uid="{00000000-0005-0000-0000-0000AC390000}"/>
    <cellStyle name="Normal 4 2 2 2 6 2" xfId="13721" xr:uid="{00000000-0005-0000-0000-0000AD390000}"/>
    <cellStyle name="Normal 4 2 2 2 6 3" xfId="17603" xr:uid="{00000000-0005-0000-0000-0000AE390000}"/>
    <cellStyle name="Normal 4 2 2 2 7" xfId="2814" xr:uid="{00000000-0005-0000-0000-0000AF390000}"/>
    <cellStyle name="Normal 4 2 2 2 7 2" xfId="13722" xr:uid="{00000000-0005-0000-0000-0000B0390000}"/>
    <cellStyle name="Normal 4 2 2 2 7 3" xfId="22370" xr:uid="{00000000-0005-0000-0000-0000B1390000}"/>
    <cellStyle name="Normal 4 2 2 2 8" xfId="2820" xr:uid="{00000000-0005-0000-0000-0000B2390000}"/>
    <cellStyle name="Normal 4 2 2 2 8 2" xfId="13723" xr:uid="{00000000-0005-0000-0000-0000B3390000}"/>
    <cellStyle name="Normal 4 2 2 2 8 3" xfId="22371" xr:uid="{00000000-0005-0000-0000-0000B4390000}"/>
    <cellStyle name="Normal 4 2 2 2 9" xfId="2824" xr:uid="{00000000-0005-0000-0000-0000B5390000}"/>
    <cellStyle name="Normal 4 2 2 2 9 2" xfId="13724" xr:uid="{00000000-0005-0000-0000-0000B6390000}"/>
    <cellStyle name="Normal 4 2 2 2 9 3" xfId="22372" xr:uid="{00000000-0005-0000-0000-0000B7390000}"/>
    <cellStyle name="Normal 4 2 2 20" xfId="5412" xr:uid="{00000000-0005-0000-0000-0000B8390000}"/>
    <cellStyle name="Normal 4 2 2 20 2" xfId="13725" xr:uid="{00000000-0005-0000-0000-0000B9390000}"/>
    <cellStyle name="Normal 4 2 2 20 3" xfId="22373" xr:uid="{00000000-0005-0000-0000-0000BA390000}"/>
    <cellStyle name="Normal 4 2 2 21" xfId="5414" xr:uid="{00000000-0005-0000-0000-0000BB390000}"/>
    <cellStyle name="Normal 4 2 2 21 2" xfId="13726" xr:uid="{00000000-0005-0000-0000-0000BC390000}"/>
    <cellStyle name="Normal 4 2 2 21 3" xfId="22374" xr:uid="{00000000-0005-0000-0000-0000BD390000}"/>
    <cellStyle name="Normal 4 2 2 22" xfId="5416" xr:uid="{00000000-0005-0000-0000-0000BE390000}"/>
    <cellStyle name="Normal 4 2 2 23" xfId="8597" xr:uid="{00000000-0005-0000-0000-0000BF390000}"/>
    <cellStyle name="Normal 4 2 2 24" xfId="17051" xr:uid="{00000000-0005-0000-0000-0000C0390000}"/>
    <cellStyle name="Normal 4 2 2 3" xfId="5613" xr:uid="{00000000-0005-0000-0000-0000C1390000}"/>
    <cellStyle name="Normal 4 2 2 3 10" xfId="5614" xr:uid="{00000000-0005-0000-0000-0000C2390000}"/>
    <cellStyle name="Normal 4 2 2 3 10 2" xfId="13727" xr:uid="{00000000-0005-0000-0000-0000C3390000}"/>
    <cellStyle name="Normal 4 2 2 3 10 3" xfId="22375" xr:uid="{00000000-0005-0000-0000-0000C4390000}"/>
    <cellStyle name="Normal 4 2 2 3 11" xfId="5615" xr:uid="{00000000-0005-0000-0000-0000C5390000}"/>
    <cellStyle name="Normal 4 2 2 3 11 2" xfId="13728" xr:uid="{00000000-0005-0000-0000-0000C6390000}"/>
    <cellStyle name="Normal 4 2 2 3 11 3" xfId="22376" xr:uid="{00000000-0005-0000-0000-0000C7390000}"/>
    <cellStyle name="Normal 4 2 2 3 12" xfId="5616" xr:uid="{00000000-0005-0000-0000-0000C8390000}"/>
    <cellStyle name="Normal 4 2 2 3 12 2" xfId="13729" xr:uid="{00000000-0005-0000-0000-0000C9390000}"/>
    <cellStyle name="Normal 4 2 2 3 12 3" xfId="22377" xr:uid="{00000000-0005-0000-0000-0000CA390000}"/>
    <cellStyle name="Normal 4 2 2 3 13" xfId="5617" xr:uid="{00000000-0005-0000-0000-0000CB390000}"/>
    <cellStyle name="Normal 4 2 2 3 13 2" xfId="13730" xr:uid="{00000000-0005-0000-0000-0000CC390000}"/>
    <cellStyle name="Normal 4 2 2 3 13 3" xfId="22378" xr:uid="{00000000-0005-0000-0000-0000CD390000}"/>
    <cellStyle name="Normal 4 2 2 3 14" xfId="5618" xr:uid="{00000000-0005-0000-0000-0000CE390000}"/>
    <cellStyle name="Normal 4 2 2 3 14 2" xfId="13731" xr:uid="{00000000-0005-0000-0000-0000CF390000}"/>
    <cellStyle name="Normal 4 2 2 3 14 3" xfId="22379" xr:uid="{00000000-0005-0000-0000-0000D0390000}"/>
    <cellStyle name="Normal 4 2 2 3 15" xfId="5620" xr:uid="{00000000-0005-0000-0000-0000D1390000}"/>
    <cellStyle name="Normal 4 2 2 3 15 2" xfId="13732" xr:uid="{00000000-0005-0000-0000-0000D2390000}"/>
    <cellStyle name="Normal 4 2 2 3 15 3" xfId="22380" xr:uid="{00000000-0005-0000-0000-0000D3390000}"/>
    <cellStyle name="Normal 4 2 2 3 16" xfId="5621" xr:uid="{00000000-0005-0000-0000-0000D4390000}"/>
    <cellStyle name="Normal 4 2 2 3 16 2" xfId="13733" xr:uid="{00000000-0005-0000-0000-0000D5390000}"/>
    <cellStyle name="Normal 4 2 2 3 16 3" xfId="22381" xr:uid="{00000000-0005-0000-0000-0000D6390000}"/>
    <cellStyle name="Normal 4 2 2 3 17" xfId="5622" xr:uid="{00000000-0005-0000-0000-0000D7390000}"/>
    <cellStyle name="Normal 4 2 2 3 17 2" xfId="13734" xr:uid="{00000000-0005-0000-0000-0000D8390000}"/>
    <cellStyle name="Normal 4 2 2 3 17 3" xfId="22382" xr:uid="{00000000-0005-0000-0000-0000D9390000}"/>
    <cellStyle name="Normal 4 2 2 3 18" xfId="5623" xr:uid="{00000000-0005-0000-0000-0000DA390000}"/>
    <cellStyle name="Normal 4 2 2 3 18 2" xfId="13735" xr:uid="{00000000-0005-0000-0000-0000DB390000}"/>
    <cellStyle name="Normal 4 2 2 3 18 3" xfId="22383" xr:uid="{00000000-0005-0000-0000-0000DC390000}"/>
    <cellStyle name="Normal 4 2 2 3 19" xfId="5624" xr:uid="{00000000-0005-0000-0000-0000DD390000}"/>
    <cellStyle name="Normal 4 2 2 3 19 2" xfId="13736" xr:uid="{00000000-0005-0000-0000-0000DE390000}"/>
    <cellStyle name="Normal 4 2 2 3 19 3" xfId="22384" xr:uid="{00000000-0005-0000-0000-0000DF390000}"/>
    <cellStyle name="Normal 4 2 2 3 2" xfId="5625" xr:uid="{00000000-0005-0000-0000-0000E0390000}"/>
    <cellStyle name="Normal 4 2 2 3 2 10" xfId="5626" xr:uid="{00000000-0005-0000-0000-0000E1390000}"/>
    <cellStyle name="Normal 4 2 2 3 2 10 2" xfId="13737" xr:uid="{00000000-0005-0000-0000-0000E2390000}"/>
    <cellStyle name="Normal 4 2 2 3 2 10 3" xfId="22385" xr:uid="{00000000-0005-0000-0000-0000E3390000}"/>
    <cellStyle name="Normal 4 2 2 3 2 11" xfId="5627" xr:uid="{00000000-0005-0000-0000-0000E4390000}"/>
    <cellStyle name="Normal 4 2 2 3 2 11 2" xfId="13738" xr:uid="{00000000-0005-0000-0000-0000E5390000}"/>
    <cellStyle name="Normal 4 2 2 3 2 11 3" xfId="22386" xr:uid="{00000000-0005-0000-0000-0000E6390000}"/>
    <cellStyle name="Normal 4 2 2 3 2 12" xfId="5628" xr:uid="{00000000-0005-0000-0000-0000E7390000}"/>
    <cellStyle name="Normal 4 2 2 3 2 12 2" xfId="13739" xr:uid="{00000000-0005-0000-0000-0000E8390000}"/>
    <cellStyle name="Normal 4 2 2 3 2 12 3" xfId="22387" xr:uid="{00000000-0005-0000-0000-0000E9390000}"/>
    <cellStyle name="Normal 4 2 2 3 2 13" xfId="5629" xr:uid="{00000000-0005-0000-0000-0000EA390000}"/>
    <cellStyle name="Normal 4 2 2 3 2 13 2" xfId="13740" xr:uid="{00000000-0005-0000-0000-0000EB390000}"/>
    <cellStyle name="Normal 4 2 2 3 2 13 3" xfId="22388" xr:uid="{00000000-0005-0000-0000-0000EC390000}"/>
    <cellStyle name="Normal 4 2 2 3 2 14" xfId="5630" xr:uid="{00000000-0005-0000-0000-0000ED390000}"/>
    <cellStyle name="Normal 4 2 2 3 2 14 2" xfId="13741" xr:uid="{00000000-0005-0000-0000-0000EE390000}"/>
    <cellStyle name="Normal 4 2 2 3 2 14 3" xfId="22389" xr:uid="{00000000-0005-0000-0000-0000EF390000}"/>
    <cellStyle name="Normal 4 2 2 3 2 15" xfId="5631" xr:uid="{00000000-0005-0000-0000-0000F0390000}"/>
    <cellStyle name="Normal 4 2 2 3 2 15 2" xfId="13742" xr:uid="{00000000-0005-0000-0000-0000F1390000}"/>
    <cellStyle name="Normal 4 2 2 3 2 15 3" xfId="22390" xr:uid="{00000000-0005-0000-0000-0000F2390000}"/>
    <cellStyle name="Normal 4 2 2 3 2 16" xfId="5632" xr:uid="{00000000-0005-0000-0000-0000F3390000}"/>
    <cellStyle name="Normal 4 2 2 3 2 16 2" xfId="13743" xr:uid="{00000000-0005-0000-0000-0000F4390000}"/>
    <cellStyle name="Normal 4 2 2 3 2 16 3" xfId="22391" xr:uid="{00000000-0005-0000-0000-0000F5390000}"/>
    <cellStyle name="Normal 4 2 2 3 2 17" xfId="5633" xr:uid="{00000000-0005-0000-0000-0000F6390000}"/>
    <cellStyle name="Normal 4 2 2 3 2 17 2" xfId="13744" xr:uid="{00000000-0005-0000-0000-0000F7390000}"/>
    <cellStyle name="Normal 4 2 2 3 2 17 3" xfId="22392" xr:uid="{00000000-0005-0000-0000-0000F8390000}"/>
    <cellStyle name="Normal 4 2 2 3 2 18" xfId="8748" xr:uid="{00000000-0005-0000-0000-0000F9390000}"/>
    <cellStyle name="Normal 4 2 2 3 2 19" xfId="17191" xr:uid="{00000000-0005-0000-0000-0000FA390000}"/>
    <cellStyle name="Normal 4 2 2 3 2 2" xfId="5634" xr:uid="{00000000-0005-0000-0000-0000FB390000}"/>
    <cellStyle name="Normal 4 2 2 3 2 2 10" xfId="5635" xr:uid="{00000000-0005-0000-0000-0000FC390000}"/>
    <cellStyle name="Normal 4 2 2 3 2 2 10 2" xfId="13745" xr:uid="{00000000-0005-0000-0000-0000FD390000}"/>
    <cellStyle name="Normal 4 2 2 3 2 2 10 3" xfId="22393" xr:uid="{00000000-0005-0000-0000-0000FE390000}"/>
    <cellStyle name="Normal 4 2 2 3 2 2 11" xfId="5636" xr:uid="{00000000-0005-0000-0000-0000FF390000}"/>
    <cellStyle name="Normal 4 2 2 3 2 2 11 2" xfId="13746" xr:uid="{00000000-0005-0000-0000-0000003A0000}"/>
    <cellStyle name="Normal 4 2 2 3 2 2 11 3" xfId="22394" xr:uid="{00000000-0005-0000-0000-0000013A0000}"/>
    <cellStyle name="Normal 4 2 2 3 2 2 12" xfId="5637" xr:uid="{00000000-0005-0000-0000-0000023A0000}"/>
    <cellStyle name="Normal 4 2 2 3 2 2 12 2" xfId="13747" xr:uid="{00000000-0005-0000-0000-0000033A0000}"/>
    <cellStyle name="Normal 4 2 2 3 2 2 12 3" xfId="22395" xr:uid="{00000000-0005-0000-0000-0000043A0000}"/>
    <cellStyle name="Normal 4 2 2 3 2 2 13" xfId="5638" xr:uid="{00000000-0005-0000-0000-0000053A0000}"/>
    <cellStyle name="Normal 4 2 2 3 2 2 13 2" xfId="13748" xr:uid="{00000000-0005-0000-0000-0000063A0000}"/>
    <cellStyle name="Normal 4 2 2 3 2 2 13 3" xfId="22396" xr:uid="{00000000-0005-0000-0000-0000073A0000}"/>
    <cellStyle name="Normal 4 2 2 3 2 2 14" xfId="5639" xr:uid="{00000000-0005-0000-0000-0000083A0000}"/>
    <cellStyle name="Normal 4 2 2 3 2 2 14 2" xfId="13749" xr:uid="{00000000-0005-0000-0000-0000093A0000}"/>
    <cellStyle name="Normal 4 2 2 3 2 2 14 3" xfId="22397" xr:uid="{00000000-0005-0000-0000-00000A3A0000}"/>
    <cellStyle name="Normal 4 2 2 3 2 2 15" xfId="5640" xr:uid="{00000000-0005-0000-0000-00000B3A0000}"/>
    <cellStyle name="Normal 4 2 2 3 2 2 15 2" xfId="13750" xr:uid="{00000000-0005-0000-0000-00000C3A0000}"/>
    <cellStyle name="Normal 4 2 2 3 2 2 15 3" xfId="22398" xr:uid="{00000000-0005-0000-0000-00000D3A0000}"/>
    <cellStyle name="Normal 4 2 2 3 2 2 16" xfId="5641" xr:uid="{00000000-0005-0000-0000-00000E3A0000}"/>
    <cellStyle name="Normal 4 2 2 3 2 2 16 2" xfId="13751" xr:uid="{00000000-0005-0000-0000-00000F3A0000}"/>
    <cellStyle name="Normal 4 2 2 3 2 2 16 3" xfId="22399" xr:uid="{00000000-0005-0000-0000-0000103A0000}"/>
    <cellStyle name="Normal 4 2 2 3 2 2 17" xfId="8955" xr:uid="{00000000-0005-0000-0000-0000113A0000}"/>
    <cellStyle name="Normal 4 2 2 3 2 2 18" xfId="17393" xr:uid="{00000000-0005-0000-0000-0000123A0000}"/>
    <cellStyle name="Normal 4 2 2 3 2 2 2" xfId="5643" xr:uid="{00000000-0005-0000-0000-0000133A0000}"/>
    <cellStyle name="Normal 4 2 2 3 2 2 2 2" xfId="13752" xr:uid="{00000000-0005-0000-0000-0000143A0000}"/>
    <cellStyle name="Normal 4 2 2 3 2 2 2 3" xfId="17977" xr:uid="{00000000-0005-0000-0000-0000153A0000}"/>
    <cellStyle name="Normal 4 2 2 3 2 2 3" xfId="5644" xr:uid="{00000000-0005-0000-0000-0000163A0000}"/>
    <cellStyle name="Normal 4 2 2 3 2 2 3 2" xfId="13753" xr:uid="{00000000-0005-0000-0000-0000173A0000}"/>
    <cellStyle name="Normal 4 2 2 3 2 2 3 3" xfId="22400" xr:uid="{00000000-0005-0000-0000-0000183A0000}"/>
    <cellStyle name="Normal 4 2 2 3 2 2 4" xfId="5645" xr:uid="{00000000-0005-0000-0000-0000193A0000}"/>
    <cellStyle name="Normal 4 2 2 3 2 2 4 2" xfId="13754" xr:uid="{00000000-0005-0000-0000-00001A3A0000}"/>
    <cellStyle name="Normal 4 2 2 3 2 2 4 3" xfId="22401" xr:uid="{00000000-0005-0000-0000-00001B3A0000}"/>
    <cellStyle name="Normal 4 2 2 3 2 2 5" xfId="5646" xr:uid="{00000000-0005-0000-0000-00001C3A0000}"/>
    <cellStyle name="Normal 4 2 2 3 2 2 5 2" xfId="13755" xr:uid="{00000000-0005-0000-0000-00001D3A0000}"/>
    <cellStyle name="Normal 4 2 2 3 2 2 5 3" xfId="22402" xr:uid="{00000000-0005-0000-0000-00001E3A0000}"/>
    <cellStyle name="Normal 4 2 2 3 2 2 6" xfId="5647" xr:uid="{00000000-0005-0000-0000-00001F3A0000}"/>
    <cellStyle name="Normal 4 2 2 3 2 2 6 2" xfId="13756" xr:uid="{00000000-0005-0000-0000-0000203A0000}"/>
    <cellStyle name="Normal 4 2 2 3 2 2 6 3" xfId="22403" xr:uid="{00000000-0005-0000-0000-0000213A0000}"/>
    <cellStyle name="Normal 4 2 2 3 2 2 7" xfId="5648" xr:uid="{00000000-0005-0000-0000-0000223A0000}"/>
    <cellStyle name="Normal 4 2 2 3 2 2 7 2" xfId="13757" xr:uid="{00000000-0005-0000-0000-0000233A0000}"/>
    <cellStyle name="Normal 4 2 2 3 2 2 7 3" xfId="22404" xr:uid="{00000000-0005-0000-0000-0000243A0000}"/>
    <cellStyle name="Normal 4 2 2 3 2 2 8" xfId="5649" xr:uid="{00000000-0005-0000-0000-0000253A0000}"/>
    <cellStyle name="Normal 4 2 2 3 2 2 8 2" xfId="13758" xr:uid="{00000000-0005-0000-0000-0000263A0000}"/>
    <cellStyle name="Normal 4 2 2 3 2 2 8 3" xfId="22405" xr:uid="{00000000-0005-0000-0000-0000273A0000}"/>
    <cellStyle name="Normal 4 2 2 3 2 2 9" xfId="5650" xr:uid="{00000000-0005-0000-0000-0000283A0000}"/>
    <cellStyle name="Normal 4 2 2 3 2 2 9 2" xfId="13759" xr:uid="{00000000-0005-0000-0000-0000293A0000}"/>
    <cellStyle name="Normal 4 2 2 3 2 2 9 3" xfId="22406" xr:uid="{00000000-0005-0000-0000-00002A3A0000}"/>
    <cellStyle name="Normal 4 2 2 3 2 3" xfId="5651" xr:uid="{00000000-0005-0000-0000-00002B3A0000}"/>
    <cellStyle name="Normal 4 2 2 3 2 3 2" xfId="13760" xr:uid="{00000000-0005-0000-0000-00002C3A0000}"/>
    <cellStyle name="Normal 4 2 2 3 2 3 3" xfId="17722" xr:uid="{00000000-0005-0000-0000-00002D3A0000}"/>
    <cellStyle name="Normal 4 2 2 3 2 4" xfId="5652" xr:uid="{00000000-0005-0000-0000-00002E3A0000}"/>
    <cellStyle name="Normal 4 2 2 3 2 4 2" xfId="13761" xr:uid="{00000000-0005-0000-0000-00002F3A0000}"/>
    <cellStyle name="Normal 4 2 2 3 2 4 3" xfId="22407" xr:uid="{00000000-0005-0000-0000-0000303A0000}"/>
    <cellStyle name="Normal 4 2 2 3 2 5" xfId="5653" xr:uid="{00000000-0005-0000-0000-0000313A0000}"/>
    <cellStyle name="Normal 4 2 2 3 2 5 2" xfId="13762" xr:uid="{00000000-0005-0000-0000-0000323A0000}"/>
    <cellStyle name="Normal 4 2 2 3 2 5 3" xfId="22408" xr:uid="{00000000-0005-0000-0000-0000333A0000}"/>
    <cellStyle name="Normal 4 2 2 3 2 6" xfId="5654" xr:uid="{00000000-0005-0000-0000-0000343A0000}"/>
    <cellStyle name="Normal 4 2 2 3 2 6 2" xfId="13763" xr:uid="{00000000-0005-0000-0000-0000353A0000}"/>
    <cellStyle name="Normal 4 2 2 3 2 6 3" xfId="22409" xr:uid="{00000000-0005-0000-0000-0000363A0000}"/>
    <cellStyle name="Normal 4 2 2 3 2 7" xfId="5655" xr:uid="{00000000-0005-0000-0000-0000373A0000}"/>
    <cellStyle name="Normal 4 2 2 3 2 7 2" xfId="13764" xr:uid="{00000000-0005-0000-0000-0000383A0000}"/>
    <cellStyle name="Normal 4 2 2 3 2 7 3" xfId="22410" xr:uid="{00000000-0005-0000-0000-0000393A0000}"/>
    <cellStyle name="Normal 4 2 2 3 2 8" xfId="5656" xr:uid="{00000000-0005-0000-0000-00003A3A0000}"/>
    <cellStyle name="Normal 4 2 2 3 2 8 2" xfId="13765" xr:uid="{00000000-0005-0000-0000-00003B3A0000}"/>
    <cellStyle name="Normal 4 2 2 3 2 8 3" xfId="22411" xr:uid="{00000000-0005-0000-0000-00003C3A0000}"/>
    <cellStyle name="Normal 4 2 2 3 2 9" xfId="5658" xr:uid="{00000000-0005-0000-0000-00003D3A0000}"/>
    <cellStyle name="Normal 4 2 2 3 2 9 2" xfId="13766" xr:uid="{00000000-0005-0000-0000-00003E3A0000}"/>
    <cellStyle name="Normal 4 2 2 3 2 9 3" xfId="22412" xr:uid="{00000000-0005-0000-0000-00003F3A0000}"/>
    <cellStyle name="Normal 4 2 2 3 20" xfId="5619" xr:uid="{00000000-0005-0000-0000-0000403A0000}"/>
    <cellStyle name="Normal 4 2 2 3 21" xfId="8645" xr:uid="{00000000-0005-0000-0000-0000413A0000}"/>
    <cellStyle name="Normal 4 2 2 3 22" xfId="17094" xr:uid="{00000000-0005-0000-0000-0000423A0000}"/>
    <cellStyle name="Normal 4 2 2 3 3" xfId="5659" xr:uid="{00000000-0005-0000-0000-0000433A0000}"/>
    <cellStyle name="Normal 4 2 2 3 3 10" xfId="5660" xr:uid="{00000000-0005-0000-0000-0000443A0000}"/>
    <cellStyle name="Normal 4 2 2 3 3 10 2" xfId="13767" xr:uid="{00000000-0005-0000-0000-0000453A0000}"/>
    <cellStyle name="Normal 4 2 2 3 3 10 3" xfId="22413" xr:uid="{00000000-0005-0000-0000-0000463A0000}"/>
    <cellStyle name="Normal 4 2 2 3 3 11" xfId="5661" xr:uid="{00000000-0005-0000-0000-0000473A0000}"/>
    <cellStyle name="Normal 4 2 2 3 3 11 2" xfId="13768" xr:uid="{00000000-0005-0000-0000-0000483A0000}"/>
    <cellStyle name="Normal 4 2 2 3 3 11 3" xfId="22414" xr:uid="{00000000-0005-0000-0000-0000493A0000}"/>
    <cellStyle name="Normal 4 2 2 3 3 12" xfId="5662" xr:uid="{00000000-0005-0000-0000-00004A3A0000}"/>
    <cellStyle name="Normal 4 2 2 3 3 12 2" xfId="13769" xr:uid="{00000000-0005-0000-0000-00004B3A0000}"/>
    <cellStyle name="Normal 4 2 2 3 3 12 3" xfId="22415" xr:uid="{00000000-0005-0000-0000-00004C3A0000}"/>
    <cellStyle name="Normal 4 2 2 3 3 13" xfId="5663" xr:uid="{00000000-0005-0000-0000-00004D3A0000}"/>
    <cellStyle name="Normal 4 2 2 3 3 13 2" xfId="13770" xr:uid="{00000000-0005-0000-0000-00004E3A0000}"/>
    <cellStyle name="Normal 4 2 2 3 3 13 3" xfId="22416" xr:uid="{00000000-0005-0000-0000-00004F3A0000}"/>
    <cellStyle name="Normal 4 2 2 3 3 14" xfId="5664" xr:uid="{00000000-0005-0000-0000-0000503A0000}"/>
    <cellStyle name="Normal 4 2 2 3 3 14 2" xfId="13771" xr:uid="{00000000-0005-0000-0000-0000513A0000}"/>
    <cellStyle name="Normal 4 2 2 3 3 14 3" xfId="22417" xr:uid="{00000000-0005-0000-0000-0000523A0000}"/>
    <cellStyle name="Normal 4 2 2 3 3 15" xfId="5665" xr:uid="{00000000-0005-0000-0000-0000533A0000}"/>
    <cellStyle name="Normal 4 2 2 3 3 15 2" xfId="13772" xr:uid="{00000000-0005-0000-0000-0000543A0000}"/>
    <cellStyle name="Normal 4 2 2 3 3 15 3" xfId="22418" xr:uid="{00000000-0005-0000-0000-0000553A0000}"/>
    <cellStyle name="Normal 4 2 2 3 3 16" xfId="5666" xr:uid="{00000000-0005-0000-0000-0000563A0000}"/>
    <cellStyle name="Normal 4 2 2 3 3 16 2" xfId="13773" xr:uid="{00000000-0005-0000-0000-0000573A0000}"/>
    <cellStyle name="Normal 4 2 2 3 3 16 3" xfId="22419" xr:uid="{00000000-0005-0000-0000-0000583A0000}"/>
    <cellStyle name="Normal 4 2 2 3 3 17" xfId="8858" xr:uid="{00000000-0005-0000-0000-0000593A0000}"/>
    <cellStyle name="Normal 4 2 2 3 3 18" xfId="17296" xr:uid="{00000000-0005-0000-0000-00005A3A0000}"/>
    <cellStyle name="Normal 4 2 2 3 3 2" xfId="4472" xr:uid="{00000000-0005-0000-0000-00005B3A0000}"/>
    <cellStyle name="Normal 4 2 2 3 3 2 2" xfId="13774" xr:uid="{00000000-0005-0000-0000-00005C3A0000}"/>
    <cellStyle name="Normal 4 2 2 3 3 2 3" xfId="17978" xr:uid="{00000000-0005-0000-0000-00005D3A0000}"/>
    <cellStyle name="Normal 4 2 2 3 3 3" xfId="4474" xr:uid="{00000000-0005-0000-0000-00005E3A0000}"/>
    <cellStyle name="Normal 4 2 2 3 3 3 2" xfId="13775" xr:uid="{00000000-0005-0000-0000-00005F3A0000}"/>
    <cellStyle name="Normal 4 2 2 3 3 3 3" xfId="22420" xr:uid="{00000000-0005-0000-0000-0000603A0000}"/>
    <cellStyle name="Normal 4 2 2 3 3 4" xfId="4477" xr:uid="{00000000-0005-0000-0000-0000613A0000}"/>
    <cellStyle name="Normal 4 2 2 3 3 4 2" xfId="13776" xr:uid="{00000000-0005-0000-0000-0000623A0000}"/>
    <cellStyle name="Normal 4 2 2 3 3 4 3" xfId="22421" xr:uid="{00000000-0005-0000-0000-0000633A0000}"/>
    <cellStyle name="Normal 4 2 2 3 3 5" xfId="4479" xr:uid="{00000000-0005-0000-0000-0000643A0000}"/>
    <cellStyle name="Normal 4 2 2 3 3 5 2" xfId="13777" xr:uid="{00000000-0005-0000-0000-0000653A0000}"/>
    <cellStyle name="Normal 4 2 2 3 3 5 3" xfId="22422" xr:uid="{00000000-0005-0000-0000-0000663A0000}"/>
    <cellStyle name="Normal 4 2 2 3 3 6" xfId="4481" xr:uid="{00000000-0005-0000-0000-0000673A0000}"/>
    <cellStyle name="Normal 4 2 2 3 3 6 2" xfId="13778" xr:uid="{00000000-0005-0000-0000-0000683A0000}"/>
    <cellStyle name="Normal 4 2 2 3 3 6 3" xfId="22423" xr:uid="{00000000-0005-0000-0000-0000693A0000}"/>
    <cellStyle name="Normal 4 2 2 3 3 7" xfId="4483" xr:uid="{00000000-0005-0000-0000-00006A3A0000}"/>
    <cellStyle name="Normal 4 2 2 3 3 7 2" xfId="13779" xr:uid="{00000000-0005-0000-0000-00006B3A0000}"/>
    <cellStyle name="Normal 4 2 2 3 3 7 3" xfId="22424" xr:uid="{00000000-0005-0000-0000-00006C3A0000}"/>
    <cellStyle name="Normal 4 2 2 3 3 8" xfId="5667" xr:uid="{00000000-0005-0000-0000-00006D3A0000}"/>
    <cellStyle name="Normal 4 2 2 3 3 8 2" xfId="13780" xr:uid="{00000000-0005-0000-0000-00006E3A0000}"/>
    <cellStyle name="Normal 4 2 2 3 3 8 3" xfId="22425" xr:uid="{00000000-0005-0000-0000-00006F3A0000}"/>
    <cellStyle name="Normal 4 2 2 3 3 9" xfId="5668" xr:uid="{00000000-0005-0000-0000-0000703A0000}"/>
    <cellStyle name="Normal 4 2 2 3 3 9 2" xfId="13781" xr:uid="{00000000-0005-0000-0000-0000713A0000}"/>
    <cellStyle name="Normal 4 2 2 3 3 9 3" xfId="22426" xr:uid="{00000000-0005-0000-0000-0000723A0000}"/>
    <cellStyle name="Normal 4 2 2 3 4" xfId="5669" xr:uid="{00000000-0005-0000-0000-0000733A0000}"/>
    <cellStyle name="Normal 4 2 2 3 4 10" xfId="1750" xr:uid="{00000000-0005-0000-0000-0000743A0000}"/>
    <cellStyle name="Normal 4 2 2 3 4 10 2" xfId="13782" xr:uid="{00000000-0005-0000-0000-0000753A0000}"/>
    <cellStyle name="Normal 4 2 2 3 4 10 3" xfId="22427" xr:uid="{00000000-0005-0000-0000-0000763A0000}"/>
    <cellStyle name="Normal 4 2 2 3 4 11" xfId="1753" xr:uid="{00000000-0005-0000-0000-0000773A0000}"/>
    <cellStyle name="Normal 4 2 2 3 4 11 2" xfId="13783" xr:uid="{00000000-0005-0000-0000-0000783A0000}"/>
    <cellStyle name="Normal 4 2 2 3 4 11 3" xfId="22428" xr:uid="{00000000-0005-0000-0000-0000793A0000}"/>
    <cellStyle name="Normal 4 2 2 3 4 12" xfId="1756" xr:uid="{00000000-0005-0000-0000-00007A3A0000}"/>
    <cellStyle name="Normal 4 2 2 3 4 12 2" xfId="13784" xr:uid="{00000000-0005-0000-0000-00007B3A0000}"/>
    <cellStyle name="Normal 4 2 2 3 4 12 3" xfId="22429" xr:uid="{00000000-0005-0000-0000-00007C3A0000}"/>
    <cellStyle name="Normal 4 2 2 3 4 13" xfId="1759" xr:uid="{00000000-0005-0000-0000-00007D3A0000}"/>
    <cellStyle name="Normal 4 2 2 3 4 13 2" xfId="13785" xr:uid="{00000000-0005-0000-0000-00007E3A0000}"/>
    <cellStyle name="Normal 4 2 2 3 4 13 3" xfId="22430" xr:uid="{00000000-0005-0000-0000-00007F3A0000}"/>
    <cellStyle name="Normal 4 2 2 3 4 14" xfId="1762" xr:uid="{00000000-0005-0000-0000-0000803A0000}"/>
    <cellStyle name="Normal 4 2 2 3 4 14 2" xfId="13786" xr:uid="{00000000-0005-0000-0000-0000813A0000}"/>
    <cellStyle name="Normal 4 2 2 3 4 14 3" xfId="22431" xr:uid="{00000000-0005-0000-0000-0000823A0000}"/>
    <cellStyle name="Normal 4 2 2 3 4 15" xfId="1765" xr:uid="{00000000-0005-0000-0000-0000833A0000}"/>
    <cellStyle name="Normal 4 2 2 3 4 15 2" xfId="13787" xr:uid="{00000000-0005-0000-0000-0000843A0000}"/>
    <cellStyle name="Normal 4 2 2 3 4 15 3" xfId="22432" xr:uid="{00000000-0005-0000-0000-0000853A0000}"/>
    <cellStyle name="Normal 4 2 2 3 4 16" xfId="5670" xr:uid="{00000000-0005-0000-0000-0000863A0000}"/>
    <cellStyle name="Normal 4 2 2 3 4 16 2" xfId="13788" xr:uid="{00000000-0005-0000-0000-0000873A0000}"/>
    <cellStyle name="Normal 4 2 2 3 4 16 3" xfId="22433" xr:uid="{00000000-0005-0000-0000-0000883A0000}"/>
    <cellStyle name="Normal 4 2 2 3 4 17" xfId="9061" xr:uid="{00000000-0005-0000-0000-0000893A0000}"/>
    <cellStyle name="Normal 4 2 2 3 4 18" xfId="17498" xr:uid="{00000000-0005-0000-0000-00008A3A0000}"/>
    <cellStyle name="Normal 4 2 2 3 4 2" xfId="5671" xr:uid="{00000000-0005-0000-0000-00008B3A0000}"/>
    <cellStyle name="Normal 4 2 2 3 4 2 2" xfId="13789" xr:uid="{00000000-0005-0000-0000-00008C3A0000}"/>
    <cellStyle name="Normal 4 2 2 3 4 2 3" xfId="17979" xr:uid="{00000000-0005-0000-0000-00008D3A0000}"/>
    <cellStyle name="Normal 4 2 2 3 4 3" xfId="5672" xr:uid="{00000000-0005-0000-0000-00008E3A0000}"/>
    <cellStyle name="Normal 4 2 2 3 4 3 2" xfId="13790" xr:uid="{00000000-0005-0000-0000-00008F3A0000}"/>
    <cellStyle name="Normal 4 2 2 3 4 3 3" xfId="22434" xr:uid="{00000000-0005-0000-0000-0000903A0000}"/>
    <cellStyle name="Normal 4 2 2 3 4 4" xfId="5673" xr:uid="{00000000-0005-0000-0000-0000913A0000}"/>
    <cellStyle name="Normal 4 2 2 3 4 4 2" xfId="13791" xr:uid="{00000000-0005-0000-0000-0000923A0000}"/>
    <cellStyle name="Normal 4 2 2 3 4 4 3" xfId="22435" xr:uid="{00000000-0005-0000-0000-0000933A0000}"/>
    <cellStyle name="Normal 4 2 2 3 4 5" xfId="5674" xr:uid="{00000000-0005-0000-0000-0000943A0000}"/>
    <cellStyle name="Normal 4 2 2 3 4 5 2" xfId="13792" xr:uid="{00000000-0005-0000-0000-0000953A0000}"/>
    <cellStyle name="Normal 4 2 2 3 4 5 3" xfId="22436" xr:uid="{00000000-0005-0000-0000-0000963A0000}"/>
    <cellStyle name="Normal 4 2 2 3 4 6" xfId="5675" xr:uid="{00000000-0005-0000-0000-0000973A0000}"/>
    <cellStyle name="Normal 4 2 2 3 4 6 2" xfId="13793" xr:uid="{00000000-0005-0000-0000-0000983A0000}"/>
    <cellStyle name="Normal 4 2 2 3 4 6 3" xfId="22437" xr:uid="{00000000-0005-0000-0000-0000993A0000}"/>
    <cellStyle name="Normal 4 2 2 3 4 7" xfId="5676" xr:uid="{00000000-0005-0000-0000-00009A3A0000}"/>
    <cellStyle name="Normal 4 2 2 3 4 7 2" xfId="13794" xr:uid="{00000000-0005-0000-0000-00009B3A0000}"/>
    <cellStyle name="Normal 4 2 2 3 4 7 3" xfId="22438" xr:uid="{00000000-0005-0000-0000-00009C3A0000}"/>
    <cellStyle name="Normal 4 2 2 3 4 8" xfId="4974" xr:uid="{00000000-0005-0000-0000-00009D3A0000}"/>
    <cellStyle name="Normal 4 2 2 3 4 8 2" xfId="13795" xr:uid="{00000000-0005-0000-0000-00009E3A0000}"/>
    <cellStyle name="Normal 4 2 2 3 4 8 3" xfId="22439" xr:uid="{00000000-0005-0000-0000-00009F3A0000}"/>
    <cellStyle name="Normal 4 2 2 3 4 9" xfId="4976" xr:uid="{00000000-0005-0000-0000-0000A03A0000}"/>
    <cellStyle name="Normal 4 2 2 3 4 9 2" xfId="13796" xr:uid="{00000000-0005-0000-0000-0000A13A0000}"/>
    <cellStyle name="Normal 4 2 2 3 4 9 3" xfId="22440" xr:uid="{00000000-0005-0000-0000-0000A23A0000}"/>
    <cellStyle name="Normal 4 2 2 3 5" xfId="5677" xr:uid="{00000000-0005-0000-0000-0000A33A0000}"/>
    <cellStyle name="Normal 4 2 2 3 5 2" xfId="13797" xr:uid="{00000000-0005-0000-0000-0000A43A0000}"/>
    <cellStyle name="Normal 4 2 2 3 5 3" xfId="17625" xr:uid="{00000000-0005-0000-0000-0000A53A0000}"/>
    <cellStyle name="Normal 4 2 2 3 6" xfId="2846" xr:uid="{00000000-0005-0000-0000-0000A63A0000}"/>
    <cellStyle name="Normal 4 2 2 3 6 2" xfId="13798" xr:uid="{00000000-0005-0000-0000-0000A73A0000}"/>
    <cellStyle name="Normal 4 2 2 3 6 3" xfId="22441" xr:uid="{00000000-0005-0000-0000-0000A83A0000}"/>
    <cellStyle name="Normal 4 2 2 3 7" xfId="2730" xr:uid="{00000000-0005-0000-0000-0000A93A0000}"/>
    <cellStyle name="Normal 4 2 2 3 7 2" xfId="13799" xr:uid="{00000000-0005-0000-0000-0000AA3A0000}"/>
    <cellStyle name="Normal 4 2 2 3 7 3" xfId="22442" xr:uid="{00000000-0005-0000-0000-0000AB3A0000}"/>
    <cellStyle name="Normal 4 2 2 3 8" xfId="2734" xr:uid="{00000000-0005-0000-0000-0000AC3A0000}"/>
    <cellStyle name="Normal 4 2 2 3 8 2" xfId="13800" xr:uid="{00000000-0005-0000-0000-0000AD3A0000}"/>
    <cellStyle name="Normal 4 2 2 3 8 3" xfId="22443" xr:uid="{00000000-0005-0000-0000-0000AE3A0000}"/>
    <cellStyle name="Normal 4 2 2 3 9" xfId="2738" xr:uid="{00000000-0005-0000-0000-0000AF3A0000}"/>
    <cellStyle name="Normal 4 2 2 3 9 2" xfId="13801" xr:uid="{00000000-0005-0000-0000-0000B03A0000}"/>
    <cellStyle name="Normal 4 2 2 3 9 3" xfId="22444" xr:uid="{00000000-0005-0000-0000-0000B13A0000}"/>
    <cellStyle name="Normal 4 2 2 4" xfId="5679" xr:uid="{00000000-0005-0000-0000-0000B23A0000}"/>
    <cellStyle name="Normal 4 2 2 4 10" xfId="5680" xr:uid="{00000000-0005-0000-0000-0000B33A0000}"/>
    <cellStyle name="Normal 4 2 2 4 10 2" xfId="13802" xr:uid="{00000000-0005-0000-0000-0000B43A0000}"/>
    <cellStyle name="Normal 4 2 2 4 10 3" xfId="22445" xr:uid="{00000000-0005-0000-0000-0000B53A0000}"/>
    <cellStyle name="Normal 4 2 2 4 11" xfId="5681" xr:uid="{00000000-0005-0000-0000-0000B63A0000}"/>
    <cellStyle name="Normal 4 2 2 4 11 2" xfId="13803" xr:uid="{00000000-0005-0000-0000-0000B73A0000}"/>
    <cellStyle name="Normal 4 2 2 4 11 3" xfId="22446" xr:uid="{00000000-0005-0000-0000-0000B83A0000}"/>
    <cellStyle name="Normal 4 2 2 4 12" xfId="5682" xr:uid="{00000000-0005-0000-0000-0000B93A0000}"/>
    <cellStyle name="Normal 4 2 2 4 12 2" xfId="13804" xr:uid="{00000000-0005-0000-0000-0000BA3A0000}"/>
    <cellStyle name="Normal 4 2 2 4 12 3" xfId="22447" xr:uid="{00000000-0005-0000-0000-0000BB3A0000}"/>
    <cellStyle name="Normal 4 2 2 4 13" xfId="5683" xr:uid="{00000000-0005-0000-0000-0000BC3A0000}"/>
    <cellStyle name="Normal 4 2 2 4 13 2" xfId="13805" xr:uid="{00000000-0005-0000-0000-0000BD3A0000}"/>
    <cellStyle name="Normal 4 2 2 4 13 3" xfId="22448" xr:uid="{00000000-0005-0000-0000-0000BE3A0000}"/>
    <cellStyle name="Normal 4 2 2 4 14" xfId="5684" xr:uid="{00000000-0005-0000-0000-0000BF3A0000}"/>
    <cellStyle name="Normal 4 2 2 4 14 2" xfId="13806" xr:uid="{00000000-0005-0000-0000-0000C03A0000}"/>
    <cellStyle name="Normal 4 2 2 4 14 3" xfId="22449" xr:uid="{00000000-0005-0000-0000-0000C13A0000}"/>
    <cellStyle name="Normal 4 2 2 4 15" xfId="5685" xr:uid="{00000000-0005-0000-0000-0000C23A0000}"/>
    <cellStyle name="Normal 4 2 2 4 15 2" xfId="13807" xr:uid="{00000000-0005-0000-0000-0000C33A0000}"/>
    <cellStyle name="Normal 4 2 2 4 15 3" xfId="22450" xr:uid="{00000000-0005-0000-0000-0000C43A0000}"/>
    <cellStyle name="Normal 4 2 2 4 16" xfId="5686" xr:uid="{00000000-0005-0000-0000-0000C53A0000}"/>
    <cellStyle name="Normal 4 2 2 4 16 2" xfId="13808" xr:uid="{00000000-0005-0000-0000-0000C63A0000}"/>
    <cellStyle name="Normal 4 2 2 4 16 3" xfId="22451" xr:uid="{00000000-0005-0000-0000-0000C73A0000}"/>
    <cellStyle name="Normal 4 2 2 4 17" xfId="5687" xr:uid="{00000000-0005-0000-0000-0000C83A0000}"/>
    <cellStyle name="Normal 4 2 2 4 17 2" xfId="13809" xr:uid="{00000000-0005-0000-0000-0000C93A0000}"/>
    <cellStyle name="Normal 4 2 2 4 17 3" xfId="22452" xr:uid="{00000000-0005-0000-0000-0000CA3A0000}"/>
    <cellStyle name="Normal 4 2 2 4 18" xfId="8705" xr:uid="{00000000-0005-0000-0000-0000CB3A0000}"/>
    <cellStyle name="Normal 4 2 2 4 19" xfId="17148" xr:uid="{00000000-0005-0000-0000-0000CC3A0000}"/>
    <cellStyle name="Normal 4 2 2 4 2" xfId="5688" xr:uid="{00000000-0005-0000-0000-0000CD3A0000}"/>
    <cellStyle name="Normal 4 2 2 4 2 10" xfId="5690" xr:uid="{00000000-0005-0000-0000-0000CE3A0000}"/>
    <cellStyle name="Normal 4 2 2 4 2 10 2" xfId="13810" xr:uid="{00000000-0005-0000-0000-0000CF3A0000}"/>
    <cellStyle name="Normal 4 2 2 4 2 10 3" xfId="22453" xr:uid="{00000000-0005-0000-0000-0000D03A0000}"/>
    <cellStyle name="Normal 4 2 2 4 2 11" xfId="1849" xr:uid="{00000000-0005-0000-0000-0000D13A0000}"/>
    <cellStyle name="Normal 4 2 2 4 2 11 2" xfId="13811" xr:uid="{00000000-0005-0000-0000-0000D23A0000}"/>
    <cellStyle name="Normal 4 2 2 4 2 11 3" xfId="22454" xr:uid="{00000000-0005-0000-0000-0000D33A0000}"/>
    <cellStyle name="Normal 4 2 2 4 2 12" xfId="1852" xr:uid="{00000000-0005-0000-0000-0000D43A0000}"/>
    <cellStyle name="Normal 4 2 2 4 2 12 2" xfId="13812" xr:uid="{00000000-0005-0000-0000-0000D53A0000}"/>
    <cellStyle name="Normal 4 2 2 4 2 12 3" xfId="22455" xr:uid="{00000000-0005-0000-0000-0000D63A0000}"/>
    <cellStyle name="Normal 4 2 2 4 2 13" xfId="1855" xr:uid="{00000000-0005-0000-0000-0000D73A0000}"/>
    <cellStyle name="Normal 4 2 2 4 2 13 2" xfId="13813" xr:uid="{00000000-0005-0000-0000-0000D83A0000}"/>
    <cellStyle name="Normal 4 2 2 4 2 13 3" xfId="22456" xr:uid="{00000000-0005-0000-0000-0000D93A0000}"/>
    <cellStyle name="Normal 4 2 2 4 2 14" xfId="1858" xr:uid="{00000000-0005-0000-0000-0000DA3A0000}"/>
    <cellStyle name="Normal 4 2 2 4 2 14 2" xfId="13814" xr:uid="{00000000-0005-0000-0000-0000DB3A0000}"/>
    <cellStyle name="Normal 4 2 2 4 2 14 3" xfId="22457" xr:uid="{00000000-0005-0000-0000-0000DC3A0000}"/>
    <cellStyle name="Normal 4 2 2 4 2 15" xfId="1861" xr:uid="{00000000-0005-0000-0000-0000DD3A0000}"/>
    <cellStyle name="Normal 4 2 2 4 2 15 2" xfId="13815" xr:uid="{00000000-0005-0000-0000-0000DE3A0000}"/>
    <cellStyle name="Normal 4 2 2 4 2 15 3" xfId="22458" xr:uid="{00000000-0005-0000-0000-0000DF3A0000}"/>
    <cellStyle name="Normal 4 2 2 4 2 16" xfId="1864" xr:uid="{00000000-0005-0000-0000-0000E03A0000}"/>
    <cellStyle name="Normal 4 2 2 4 2 16 2" xfId="13816" xr:uid="{00000000-0005-0000-0000-0000E13A0000}"/>
    <cellStyle name="Normal 4 2 2 4 2 16 3" xfId="22459" xr:uid="{00000000-0005-0000-0000-0000E23A0000}"/>
    <cellStyle name="Normal 4 2 2 4 2 17" xfId="8912" xr:uid="{00000000-0005-0000-0000-0000E33A0000}"/>
    <cellStyle name="Normal 4 2 2 4 2 18" xfId="17350" xr:uid="{00000000-0005-0000-0000-0000E43A0000}"/>
    <cellStyle name="Normal 4 2 2 4 2 2" xfId="5691" xr:uid="{00000000-0005-0000-0000-0000E53A0000}"/>
    <cellStyle name="Normal 4 2 2 4 2 2 2" xfId="13817" xr:uid="{00000000-0005-0000-0000-0000E63A0000}"/>
    <cellStyle name="Normal 4 2 2 4 2 2 3" xfId="17980" xr:uid="{00000000-0005-0000-0000-0000E73A0000}"/>
    <cellStyle name="Normal 4 2 2 4 2 3" xfId="5692" xr:uid="{00000000-0005-0000-0000-0000E83A0000}"/>
    <cellStyle name="Normal 4 2 2 4 2 3 2" xfId="13818" xr:uid="{00000000-0005-0000-0000-0000E93A0000}"/>
    <cellStyle name="Normal 4 2 2 4 2 3 3" xfId="22460" xr:uid="{00000000-0005-0000-0000-0000EA3A0000}"/>
    <cellStyle name="Normal 4 2 2 4 2 4" xfId="5693" xr:uid="{00000000-0005-0000-0000-0000EB3A0000}"/>
    <cellStyle name="Normal 4 2 2 4 2 4 2" xfId="13819" xr:uid="{00000000-0005-0000-0000-0000EC3A0000}"/>
    <cellStyle name="Normal 4 2 2 4 2 4 3" xfId="22461" xr:uid="{00000000-0005-0000-0000-0000ED3A0000}"/>
    <cellStyle name="Normal 4 2 2 4 2 5" xfId="5694" xr:uid="{00000000-0005-0000-0000-0000EE3A0000}"/>
    <cellStyle name="Normal 4 2 2 4 2 5 2" xfId="13820" xr:uid="{00000000-0005-0000-0000-0000EF3A0000}"/>
    <cellStyle name="Normal 4 2 2 4 2 5 3" xfId="22462" xr:uid="{00000000-0005-0000-0000-0000F03A0000}"/>
    <cellStyle name="Normal 4 2 2 4 2 6" xfId="5695" xr:uid="{00000000-0005-0000-0000-0000F13A0000}"/>
    <cellStyle name="Normal 4 2 2 4 2 6 2" xfId="13821" xr:uid="{00000000-0005-0000-0000-0000F23A0000}"/>
    <cellStyle name="Normal 4 2 2 4 2 6 3" xfId="22463" xr:uid="{00000000-0005-0000-0000-0000F33A0000}"/>
    <cellStyle name="Normal 4 2 2 4 2 7" xfId="5696" xr:uid="{00000000-0005-0000-0000-0000F43A0000}"/>
    <cellStyle name="Normal 4 2 2 4 2 7 2" xfId="13822" xr:uid="{00000000-0005-0000-0000-0000F53A0000}"/>
    <cellStyle name="Normal 4 2 2 4 2 7 3" xfId="22464" xr:uid="{00000000-0005-0000-0000-0000F63A0000}"/>
    <cellStyle name="Normal 4 2 2 4 2 8" xfId="5697" xr:uid="{00000000-0005-0000-0000-0000F73A0000}"/>
    <cellStyle name="Normal 4 2 2 4 2 8 2" xfId="13823" xr:uid="{00000000-0005-0000-0000-0000F83A0000}"/>
    <cellStyle name="Normal 4 2 2 4 2 8 3" xfId="22465" xr:uid="{00000000-0005-0000-0000-0000F93A0000}"/>
    <cellStyle name="Normal 4 2 2 4 2 9" xfId="5698" xr:uid="{00000000-0005-0000-0000-0000FA3A0000}"/>
    <cellStyle name="Normal 4 2 2 4 2 9 2" xfId="13824" xr:uid="{00000000-0005-0000-0000-0000FB3A0000}"/>
    <cellStyle name="Normal 4 2 2 4 2 9 3" xfId="22466" xr:uid="{00000000-0005-0000-0000-0000FC3A0000}"/>
    <cellStyle name="Normal 4 2 2 4 3" xfId="5699" xr:uid="{00000000-0005-0000-0000-0000FD3A0000}"/>
    <cellStyle name="Normal 4 2 2 4 3 2" xfId="13825" xr:uid="{00000000-0005-0000-0000-0000FE3A0000}"/>
    <cellStyle name="Normal 4 2 2 4 3 3" xfId="17679" xr:uid="{00000000-0005-0000-0000-0000FF3A0000}"/>
    <cellStyle name="Normal 4 2 2 4 4" xfId="5700" xr:uid="{00000000-0005-0000-0000-0000003B0000}"/>
    <cellStyle name="Normal 4 2 2 4 4 2" xfId="13826" xr:uid="{00000000-0005-0000-0000-0000013B0000}"/>
    <cellStyle name="Normal 4 2 2 4 4 3" xfId="22467" xr:uid="{00000000-0005-0000-0000-0000023B0000}"/>
    <cellStyle name="Normal 4 2 2 4 5" xfId="5701" xr:uid="{00000000-0005-0000-0000-0000033B0000}"/>
    <cellStyle name="Normal 4 2 2 4 5 2" xfId="13827" xr:uid="{00000000-0005-0000-0000-0000043B0000}"/>
    <cellStyle name="Normal 4 2 2 4 5 3" xfId="22468" xr:uid="{00000000-0005-0000-0000-0000053B0000}"/>
    <cellStyle name="Normal 4 2 2 4 6" xfId="2860" xr:uid="{00000000-0005-0000-0000-0000063B0000}"/>
    <cellStyle name="Normal 4 2 2 4 6 2" xfId="13828" xr:uid="{00000000-0005-0000-0000-0000073B0000}"/>
    <cellStyle name="Normal 4 2 2 4 6 3" xfId="22469" xr:uid="{00000000-0005-0000-0000-0000083B0000}"/>
    <cellStyle name="Normal 4 2 2 4 7" xfId="2863" xr:uid="{00000000-0005-0000-0000-0000093B0000}"/>
    <cellStyle name="Normal 4 2 2 4 7 2" xfId="13829" xr:uid="{00000000-0005-0000-0000-00000A3B0000}"/>
    <cellStyle name="Normal 4 2 2 4 7 3" xfId="22470" xr:uid="{00000000-0005-0000-0000-00000B3B0000}"/>
    <cellStyle name="Normal 4 2 2 4 8" xfId="2866" xr:uid="{00000000-0005-0000-0000-00000C3B0000}"/>
    <cellStyle name="Normal 4 2 2 4 8 2" xfId="13830" xr:uid="{00000000-0005-0000-0000-00000D3B0000}"/>
    <cellStyle name="Normal 4 2 2 4 8 3" xfId="22471" xr:uid="{00000000-0005-0000-0000-00000E3B0000}"/>
    <cellStyle name="Normal 4 2 2 4 9" xfId="2869" xr:uid="{00000000-0005-0000-0000-00000F3B0000}"/>
    <cellStyle name="Normal 4 2 2 4 9 2" xfId="13831" xr:uid="{00000000-0005-0000-0000-0000103B0000}"/>
    <cellStyle name="Normal 4 2 2 4 9 3" xfId="22472" xr:uid="{00000000-0005-0000-0000-0000113B0000}"/>
    <cellStyle name="Normal 4 2 2 5" xfId="5703" xr:uid="{00000000-0005-0000-0000-0000123B0000}"/>
    <cellStyle name="Normal 4 2 2 5 10" xfId="5704" xr:uid="{00000000-0005-0000-0000-0000133B0000}"/>
    <cellStyle name="Normal 4 2 2 5 10 2" xfId="13832" xr:uid="{00000000-0005-0000-0000-0000143B0000}"/>
    <cellStyle name="Normal 4 2 2 5 10 3" xfId="22473" xr:uid="{00000000-0005-0000-0000-0000153B0000}"/>
    <cellStyle name="Normal 4 2 2 5 11" xfId="5705" xr:uid="{00000000-0005-0000-0000-0000163B0000}"/>
    <cellStyle name="Normal 4 2 2 5 11 2" xfId="13833" xr:uid="{00000000-0005-0000-0000-0000173B0000}"/>
    <cellStyle name="Normal 4 2 2 5 11 3" xfId="22474" xr:uid="{00000000-0005-0000-0000-0000183B0000}"/>
    <cellStyle name="Normal 4 2 2 5 12" xfId="5706" xr:uid="{00000000-0005-0000-0000-0000193B0000}"/>
    <cellStyle name="Normal 4 2 2 5 12 2" xfId="13834" xr:uid="{00000000-0005-0000-0000-00001A3B0000}"/>
    <cellStyle name="Normal 4 2 2 5 12 3" xfId="22475" xr:uid="{00000000-0005-0000-0000-00001B3B0000}"/>
    <cellStyle name="Normal 4 2 2 5 13" xfId="5707" xr:uid="{00000000-0005-0000-0000-00001C3B0000}"/>
    <cellStyle name="Normal 4 2 2 5 13 2" xfId="13835" xr:uid="{00000000-0005-0000-0000-00001D3B0000}"/>
    <cellStyle name="Normal 4 2 2 5 13 3" xfId="22476" xr:uid="{00000000-0005-0000-0000-00001E3B0000}"/>
    <cellStyle name="Normal 4 2 2 5 14" xfId="5708" xr:uid="{00000000-0005-0000-0000-00001F3B0000}"/>
    <cellStyle name="Normal 4 2 2 5 14 2" xfId="13836" xr:uid="{00000000-0005-0000-0000-0000203B0000}"/>
    <cellStyle name="Normal 4 2 2 5 14 3" xfId="22477" xr:uid="{00000000-0005-0000-0000-0000213B0000}"/>
    <cellStyle name="Normal 4 2 2 5 15" xfId="5709" xr:uid="{00000000-0005-0000-0000-0000223B0000}"/>
    <cellStyle name="Normal 4 2 2 5 15 2" xfId="13837" xr:uid="{00000000-0005-0000-0000-0000233B0000}"/>
    <cellStyle name="Normal 4 2 2 5 15 3" xfId="22478" xr:uid="{00000000-0005-0000-0000-0000243B0000}"/>
    <cellStyle name="Normal 4 2 2 5 16" xfId="5710" xr:uid="{00000000-0005-0000-0000-0000253B0000}"/>
    <cellStyle name="Normal 4 2 2 5 16 2" xfId="13838" xr:uid="{00000000-0005-0000-0000-0000263B0000}"/>
    <cellStyle name="Normal 4 2 2 5 16 3" xfId="22479" xr:uid="{00000000-0005-0000-0000-0000273B0000}"/>
    <cellStyle name="Normal 4 2 2 5 17" xfId="8815" xr:uid="{00000000-0005-0000-0000-0000283B0000}"/>
    <cellStyle name="Normal 4 2 2 5 18" xfId="17253" xr:uid="{00000000-0005-0000-0000-0000293B0000}"/>
    <cellStyle name="Normal 4 2 2 5 2" xfId="5711" xr:uid="{00000000-0005-0000-0000-00002A3B0000}"/>
    <cellStyle name="Normal 4 2 2 5 2 2" xfId="13839" xr:uid="{00000000-0005-0000-0000-00002B3B0000}"/>
    <cellStyle name="Normal 4 2 2 5 2 3" xfId="17981" xr:uid="{00000000-0005-0000-0000-00002C3B0000}"/>
    <cellStyle name="Normal 4 2 2 5 3" xfId="5712" xr:uid="{00000000-0005-0000-0000-00002D3B0000}"/>
    <cellStyle name="Normal 4 2 2 5 3 2" xfId="13840" xr:uid="{00000000-0005-0000-0000-00002E3B0000}"/>
    <cellStyle name="Normal 4 2 2 5 3 3" xfId="22480" xr:uid="{00000000-0005-0000-0000-00002F3B0000}"/>
    <cellStyle name="Normal 4 2 2 5 4" xfId="5713" xr:uid="{00000000-0005-0000-0000-0000303B0000}"/>
    <cellStyle name="Normal 4 2 2 5 4 2" xfId="13841" xr:uid="{00000000-0005-0000-0000-0000313B0000}"/>
    <cellStyle name="Normal 4 2 2 5 4 3" xfId="22481" xr:uid="{00000000-0005-0000-0000-0000323B0000}"/>
    <cellStyle name="Normal 4 2 2 5 5" xfId="2130" xr:uid="{00000000-0005-0000-0000-0000333B0000}"/>
    <cellStyle name="Normal 4 2 2 5 5 2" xfId="13842" xr:uid="{00000000-0005-0000-0000-0000343B0000}"/>
    <cellStyle name="Normal 4 2 2 5 5 3" xfId="22482" xr:uid="{00000000-0005-0000-0000-0000353B0000}"/>
    <cellStyle name="Normal 4 2 2 5 6" xfId="2132" xr:uid="{00000000-0005-0000-0000-0000363B0000}"/>
    <cellStyle name="Normal 4 2 2 5 6 2" xfId="13843" xr:uid="{00000000-0005-0000-0000-0000373B0000}"/>
    <cellStyle name="Normal 4 2 2 5 6 3" xfId="22483" xr:uid="{00000000-0005-0000-0000-0000383B0000}"/>
    <cellStyle name="Normal 4 2 2 5 7" xfId="2134" xr:uid="{00000000-0005-0000-0000-0000393B0000}"/>
    <cellStyle name="Normal 4 2 2 5 7 2" xfId="13844" xr:uid="{00000000-0005-0000-0000-00003A3B0000}"/>
    <cellStyle name="Normal 4 2 2 5 7 3" xfId="22484" xr:uid="{00000000-0005-0000-0000-00003B3B0000}"/>
    <cellStyle name="Normal 4 2 2 5 8" xfId="2136" xr:uid="{00000000-0005-0000-0000-00003C3B0000}"/>
    <cellStyle name="Normal 4 2 2 5 8 2" xfId="13845" xr:uid="{00000000-0005-0000-0000-00003D3B0000}"/>
    <cellStyle name="Normal 4 2 2 5 8 3" xfId="22485" xr:uid="{00000000-0005-0000-0000-00003E3B0000}"/>
    <cellStyle name="Normal 4 2 2 5 9" xfId="2138" xr:uid="{00000000-0005-0000-0000-00003F3B0000}"/>
    <cellStyle name="Normal 4 2 2 5 9 2" xfId="13846" xr:uid="{00000000-0005-0000-0000-0000403B0000}"/>
    <cellStyle name="Normal 4 2 2 5 9 3" xfId="22486" xr:uid="{00000000-0005-0000-0000-0000413B0000}"/>
    <cellStyle name="Normal 4 2 2 6" xfId="5714" xr:uid="{00000000-0005-0000-0000-0000423B0000}"/>
    <cellStyle name="Normal 4 2 2 6 10" xfId="5715" xr:uid="{00000000-0005-0000-0000-0000433B0000}"/>
    <cellStyle name="Normal 4 2 2 6 10 2" xfId="13847" xr:uid="{00000000-0005-0000-0000-0000443B0000}"/>
    <cellStyle name="Normal 4 2 2 6 10 3" xfId="22487" xr:uid="{00000000-0005-0000-0000-0000453B0000}"/>
    <cellStyle name="Normal 4 2 2 6 11" xfId="5716" xr:uid="{00000000-0005-0000-0000-0000463B0000}"/>
    <cellStyle name="Normal 4 2 2 6 11 2" xfId="13848" xr:uid="{00000000-0005-0000-0000-0000473B0000}"/>
    <cellStyle name="Normal 4 2 2 6 11 3" xfId="22488" xr:uid="{00000000-0005-0000-0000-0000483B0000}"/>
    <cellStyle name="Normal 4 2 2 6 12" xfId="5717" xr:uid="{00000000-0005-0000-0000-0000493B0000}"/>
    <cellStyle name="Normal 4 2 2 6 12 2" xfId="13849" xr:uid="{00000000-0005-0000-0000-00004A3B0000}"/>
    <cellStyle name="Normal 4 2 2 6 12 3" xfId="22489" xr:uid="{00000000-0005-0000-0000-00004B3B0000}"/>
    <cellStyle name="Normal 4 2 2 6 13" xfId="5718" xr:uid="{00000000-0005-0000-0000-00004C3B0000}"/>
    <cellStyle name="Normal 4 2 2 6 13 2" xfId="13850" xr:uid="{00000000-0005-0000-0000-00004D3B0000}"/>
    <cellStyle name="Normal 4 2 2 6 13 3" xfId="22490" xr:uid="{00000000-0005-0000-0000-00004E3B0000}"/>
    <cellStyle name="Normal 4 2 2 6 14" xfId="5719" xr:uid="{00000000-0005-0000-0000-00004F3B0000}"/>
    <cellStyle name="Normal 4 2 2 6 14 2" xfId="13851" xr:uid="{00000000-0005-0000-0000-0000503B0000}"/>
    <cellStyle name="Normal 4 2 2 6 14 3" xfId="22491" xr:uid="{00000000-0005-0000-0000-0000513B0000}"/>
    <cellStyle name="Normal 4 2 2 6 15" xfId="5720" xr:uid="{00000000-0005-0000-0000-0000523B0000}"/>
    <cellStyle name="Normal 4 2 2 6 15 2" xfId="13852" xr:uid="{00000000-0005-0000-0000-0000533B0000}"/>
    <cellStyle name="Normal 4 2 2 6 15 3" xfId="22492" xr:uid="{00000000-0005-0000-0000-0000543B0000}"/>
    <cellStyle name="Normal 4 2 2 6 16" xfId="5721" xr:uid="{00000000-0005-0000-0000-0000553B0000}"/>
    <cellStyle name="Normal 4 2 2 6 16 2" xfId="13853" xr:uid="{00000000-0005-0000-0000-0000563B0000}"/>
    <cellStyle name="Normal 4 2 2 6 16 3" xfId="22493" xr:uid="{00000000-0005-0000-0000-0000573B0000}"/>
    <cellStyle name="Normal 4 2 2 6 17" xfId="9018" xr:uid="{00000000-0005-0000-0000-0000583B0000}"/>
    <cellStyle name="Normal 4 2 2 6 18" xfId="17455" xr:uid="{00000000-0005-0000-0000-0000593B0000}"/>
    <cellStyle name="Normal 4 2 2 6 2" xfId="5722" xr:uid="{00000000-0005-0000-0000-00005A3B0000}"/>
    <cellStyle name="Normal 4 2 2 6 2 2" xfId="13854" xr:uid="{00000000-0005-0000-0000-00005B3B0000}"/>
    <cellStyle name="Normal 4 2 2 6 2 3" xfId="17982" xr:uid="{00000000-0005-0000-0000-00005C3B0000}"/>
    <cellStyle name="Normal 4 2 2 6 3" xfId="5723" xr:uid="{00000000-0005-0000-0000-00005D3B0000}"/>
    <cellStyle name="Normal 4 2 2 6 3 2" xfId="13855" xr:uid="{00000000-0005-0000-0000-00005E3B0000}"/>
    <cellStyle name="Normal 4 2 2 6 3 3" xfId="22494" xr:uid="{00000000-0005-0000-0000-00005F3B0000}"/>
    <cellStyle name="Normal 4 2 2 6 4" xfId="5724" xr:uid="{00000000-0005-0000-0000-0000603B0000}"/>
    <cellStyle name="Normal 4 2 2 6 4 2" xfId="13856" xr:uid="{00000000-0005-0000-0000-0000613B0000}"/>
    <cellStyle name="Normal 4 2 2 6 4 3" xfId="22495" xr:uid="{00000000-0005-0000-0000-0000623B0000}"/>
    <cellStyle name="Normal 4 2 2 6 5" xfId="5725" xr:uid="{00000000-0005-0000-0000-0000633B0000}"/>
    <cellStyle name="Normal 4 2 2 6 5 2" xfId="13857" xr:uid="{00000000-0005-0000-0000-0000643B0000}"/>
    <cellStyle name="Normal 4 2 2 6 5 3" xfId="22496" xr:uid="{00000000-0005-0000-0000-0000653B0000}"/>
    <cellStyle name="Normal 4 2 2 6 6" xfId="5726" xr:uid="{00000000-0005-0000-0000-0000663B0000}"/>
    <cellStyle name="Normal 4 2 2 6 6 2" xfId="13858" xr:uid="{00000000-0005-0000-0000-0000673B0000}"/>
    <cellStyle name="Normal 4 2 2 6 6 3" xfId="22497" xr:uid="{00000000-0005-0000-0000-0000683B0000}"/>
    <cellStyle name="Normal 4 2 2 6 7" xfId="5727" xr:uid="{00000000-0005-0000-0000-0000693B0000}"/>
    <cellStyle name="Normal 4 2 2 6 7 2" xfId="13859" xr:uid="{00000000-0005-0000-0000-00006A3B0000}"/>
    <cellStyle name="Normal 4 2 2 6 7 3" xfId="22498" xr:uid="{00000000-0005-0000-0000-00006B3B0000}"/>
    <cellStyle name="Normal 4 2 2 6 8" xfId="5728" xr:uid="{00000000-0005-0000-0000-00006C3B0000}"/>
    <cellStyle name="Normal 4 2 2 6 8 2" xfId="13860" xr:uid="{00000000-0005-0000-0000-00006D3B0000}"/>
    <cellStyle name="Normal 4 2 2 6 8 3" xfId="22499" xr:uid="{00000000-0005-0000-0000-00006E3B0000}"/>
    <cellStyle name="Normal 4 2 2 6 9" xfId="5729" xr:uid="{00000000-0005-0000-0000-00006F3B0000}"/>
    <cellStyle name="Normal 4 2 2 6 9 2" xfId="13861" xr:uid="{00000000-0005-0000-0000-0000703B0000}"/>
    <cellStyle name="Normal 4 2 2 6 9 3" xfId="22500" xr:uid="{00000000-0005-0000-0000-0000713B0000}"/>
    <cellStyle name="Normal 4 2 2 7" xfId="5730" xr:uid="{00000000-0005-0000-0000-0000723B0000}"/>
    <cellStyle name="Normal 4 2 2 7 2" xfId="13862" xr:uid="{00000000-0005-0000-0000-0000733B0000}"/>
    <cellStyle name="Normal 4 2 2 7 3" xfId="17582" xr:uid="{00000000-0005-0000-0000-0000743B0000}"/>
    <cellStyle name="Normal 4 2 2 8" xfId="5731" xr:uid="{00000000-0005-0000-0000-0000753B0000}"/>
    <cellStyle name="Normal 4 2 2 8 2" xfId="13863" xr:uid="{00000000-0005-0000-0000-0000763B0000}"/>
    <cellStyle name="Normal 4 2 2 8 3" xfId="22501" xr:uid="{00000000-0005-0000-0000-0000773B0000}"/>
    <cellStyle name="Normal 4 2 2 9" xfId="5642" xr:uid="{00000000-0005-0000-0000-0000783B0000}"/>
    <cellStyle name="Normal 4 2 2 9 2" xfId="13864" xr:uid="{00000000-0005-0000-0000-0000793B0000}"/>
    <cellStyle name="Normal 4 2 2 9 3" xfId="22502" xr:uid="{00000000-0005-0000-0000-00007A3B0000}"/>
    <cellStyle name="Normal 4 2 20" xfId="5396" xr:uid="{00000000-0005-0000-0000-00007B3B0000}"/>
    <cellStyle name="Normal 4 2 20 2" xfId="13865" xr:uid="{00000000-0005-0000-0000-00007C3B0000}"/>
    <cellStyle name="Normal 4 2 20 3" xfId="22503" xr:uid="{00000000-0005-0000-0000-00007D3B0000}"/>
    <cellStyle name="Normal 4 2 21" xfId="5398" xr:uid="{00000000-0005-0000-0000-00007E3B0000}"/>
    <cellStyle name="Normal 4 2 21 2" xfId="13866" xr:uid="{00000000-0005-0000-0000-00007F3B0000}"/>
    <cellStyle name="Normal 4 2 21 3" xfId="22504" xr:uid="{00000000-0005-0000-0000-0000803B0000}"/>
    <cellStyle name="Normal 4 2 22" xfId="5400" xr:uid="{00000000-0005-0000-0000-0000813B0000}"/>
    <cellStyle name="Normal 4 2 22 2" xfId="13867" xr:uid="{00000000-0005-0000-0000-0000823B0000}"/>
    <cellStyle name="Normal 4 2 22 3" xfId="22505" xr:uid="{00000000-0005-0000-0000-0000833B0000}"/>
    <cellStyle name="Normal 4 2 23" xfId="5402" xr:uid="{00000000-0005-0000-0000-0000843B0000}"/>
    <cellStyle name="Normal 4 2 24" xfId="8588" xr:uid="{00000000-0005-0000-0000-0000853B0000}"/>
    <cellStyle name="Normal 4 2 25" xfId="17044" xr:uid="{00000000-0005-0000-0000-0000863B0000}"/>
    <cellStyle name="Normal 4 2 3" xfId="5732" xr:uid="{00000000-0005-0000-0000-0000873B0000}"/>
    <cellStyle name="Normal 4 2 3 10" xfId="5733" xr:uid="{00000000-0005-0000-0000-0000883B0000}"/>
    <cellStyle name="Normal 4 2 3 10 2" xfId="13868" xr:uid="{00000000-0005-0000-0000-0000893B0000}"/>
    <cellStyle name="Normal 4 2 3 10 3" xfId="22506" xr:uid="{00000000-0005-0000-0000-00008A3B0000}"/>
    <cellStyle name="Normal 4 2 3 11" xfId="5734" xr:uid="{00000000-0005-0000-0000-00008B3B0000}"/>
    <cellStyle name="Normal 4 2 3 11 2" xfId="13869" xr:uid="{00000000-0005-0000-0000-00008C3B0000}"/>
    <cellStyle name="Normal 4 2 3 11 3" xfId="22507" xr:uid="{00000000-0005-0000-0000-00008D3B0000}"/>
    <cellStyle name="Normal 4 2 3 12" xfId="5735" xr:uid="{00000000-0005-0000-0000-00008E3B0000}"/>
    <cellStyle name="Normal 4 2 3 12 2" xfId="13870" xr:uid="{00000000-0005-0000-0000-00008F3B0000}"/>
    <cellStyle name="Normal 4 2 3 12 3" xfId="22508" xr:uid="{00000000-0005-0000-0000-0000903B0000}"/>
    <cellStyle name="Normal 4 2 3 13" xfId="5736" xr:uid="{00000000-0005-0000-0000-0000913B0000}"/>
    <cellStyle name="Normal 4 2 3 13 2" xfId="13871" xr:uid="{00000000-0005-0000-0000-0000923B0000}"/>
    <cellStyle name="Normal 4 2 3 13 3" xfId="22509" xr:uid="{00000000-0005-0000-0000-0000933B0000}"/>
    <cellStyle name="Normal 4 2 3 14" xfId="5737" xr:uid="{00000000-0005-0000-0000-0000943B0000}"/>
    <cellStyle name="Normal 4 2 3 14 2" xfId="13872" xr:uid="{00000000-0005-0000-0000-0000953B0000}"/>
    <cellStyle name="Normal 4 2 3 14 3" xfId="22510" xr:uid="{00000000-0005-0000-0000-0000963B0000}"/>
    <cellStyle name="Normal 4 2 3 15" xfId="5739" xr:uid="{00000000-0005-0000-0000-0000973B0000}"/>
    <cellStyle name="Normal 4 2 3 15 2" xfId="13873" xr:uid="{00000000-0005-0000-0000-0000983B0000}"/>
    <cellStyle name="Normal 4 2 3 15 3" xfId="22511" xr:uid="{00000000-0005-0000-0000-0000993B0000}"/>
    <cellStyle name="Normal 4 2 3 16" xfId="5741" xr:uid="{00000000-0005-0000-0000-00009A3B0000}"/>
    <cellStyle name="Normal 4 2 3 16 2" xfId="13874" xr:uid="{00000000-0005-0000-0000-00009B3B0000}"/>
    <cellStyle name="Normal 4 2 3 16 3" xfId="22512" xr:uid="{00000000-0005-0000-0000-00009C3B0000}"/>
    <cellStyle name="Normal 4 2 3 17" xfId="5742" xr:uid="{00000000-0005-0000-0000-00009D3B0000}"/>
    <cellStyle name="Normal 4 2 3 17 2" xfId="13875" xr:uid="{00000000-0005-0000-0000-00009E3B0000}"/>
    <cellStyle name="Normal 4 2 3 17 3" xfId="22513" xr:uid="{00000000-0005-0000-0000-00009F3B0000}"/>
    <cellStyle name="Normal 4 2 3 18" xfId="5743" xr:uid="{00000000-0005-0000-0000-0000A03B0000}"/>
    <cellStyle name="Normal 4 2 3 18 2" xfId="13876" xr:uid="{00000000-0005-0000-0000-0000A13B0000}"/>
    <cellStyle name="Normal 4 2 3 18 3" xfId="22514" xr:uid="{00000000-0005-0000-0000-0000A23B0000}"/>
    <cellStyle name="Normal 4 2 3 19" xfId="5744" xr:uid="{00000000-0005-0000-0000-0000A33B0000}"/>
    <cellStyle name="Normal 4 2 3 19 2" xfId="13877" xr:uid="{00000000-0005-0000-0000-0000A43B0000}"/>
    <cellStyle name="Normal 4 2 3 19 3" xfId="22515" xr:uid="{00000000-0005-0000-0000-0000A53B0000}"/>
    <cellStyle name="Normal 4 2 3 2" xfId="5745" xr:uid="{00000000-0005-0000-0000-0000A63B0000}"/>
    <cellStyle name="Normal 4 2 3 2 10" xfId="5747" xr:uid="{00000000-0005-0000-0000-0000A73B0000}"/>
    <cellStyle name="Normal 4 2 3 2 10 2" xfId="13878" xr:uid="{00000000-0005-0000-0000-0000A83B0000}"/>
    <cellStyle name="Normal 4 2 3 2 10 3" xfId="22516" xr:uid="{00000000-0005-0000-0000-0000A93B0000}"/>
    <cellStyle name="Normal 4 2 3 2 11" xfId="5749" xr:uid="{00000000-0005-0000-0000-0000AA3B0000}"/>
    <cellStyle name="Normal 4 2 3 2 11 2" xfId="13879" xr:uid="{00000000-0005-0000-0000-0000AB3B0000}"/>
    <cellStyle name="Normal 4 2 3 2 11 3" xfId="22517" xr:uid="{00000000-0005-0000-0000-0000AC3B0000}"/>
    <cellStyle name="Normal 4 2 3 2 12" xfId="5751" xr:uid="{00000000-0005-0000-0000-0000AD3B0000}"/>
    <cellStyle name="Normal 4 2 3 2 12 2" xfId="13880" xr:uid="{00000000-0005-0000-0000-0000AE3B0000}"/>
    <cellStyle name="Normal 4 2 3 2 12 3" xfId="22518" xr:uid="{00000000-0005-0000-0000-0000AF3B0000}"/>
    <cellStyle name="Normal 4 2 3 2 13" xfId="5752" xr:uid="{00000000-0005-0000-0000-0000B03B0000}"/>
    <cellStyle name="Normal 4 2 3 2 13 2" xfId="13881" xr:uid="{00000000-0005-0000-0000-0000B13B0000}"/>
    <cellStyle name="Normal 4 2 3 2 13 3" xfId="22519" xr:uid="{00000000-0005-0000-0000-0000B23B0000}"/>
    <cellStyle name="Normal 4 2 3 2 14" xfId="5753" xr:uid="{00000000-0005-0000-0000-0000B33B0000}"/>
    <cellStyle name="Normal 4 2 3 2 14 2" xfId="13882" xr:uid="{00000000-0005-0000-0000-0000B43B0000}"/>
    <cellStyle name="Normal 4 2 3 2 14 3" xfId="22520" xr:uid="{00000000-0005-0000-0000-0000B53B0000}"/>
    <cellStyle name="Normal 4 2 3 2 15" xfId="5755" xr:uid="{00000000-0005-0000-0000-0000B63B0000}"/>
    <cellStyle name="Normal 4 2 3 2 15 2" xfId="13883" xr:uid="{00000000-0005-0000-0000-0000B73B0000}"/>
    <cellStyle name="Normal 4 2 3 2 15 3" xfId="22521" xr:uid="{00000000-0005-0000-0000-0000B83B0000}"/>
    <cellStyle name="Normal 4 2 3 2 16" xfId="5756" xr:uid="{00000000-0005-0000-0000-0000B93B0000}"/>
    <cellStyle name="Normal 4 2 3 2 16 2" xfId="13884" xr:uid="{00000000-0005-0000-0000-0000BA3B0000}"/>
    <cellStyle name="Normal 4 2 3 2 16 3" xfId="22522" xr:uid="{00000000-0005-0000-0000-0000BB3B0000}"/>
    <cellStyle name="Normal 4 2 3 2 17" xfId="5757" xr:uid="{00000000-0005-0000-0000-0000BC3B0000}"/>
    <cellStyle name="Normal 4 2 3 2 17 2" xfId="13885" xr:uid="{00000000-0005-0000-0000-0000BD3B0000}"/>
    <cellStyle name="Normal 4 2 3 2 17 3" xfId="22523" xr:uid="{00000000-0005-0000-0000-0000BE3B0000}"/>
    <cellStyle name="Normal 4 2 3 2 18" xfId="5758" xr:uid="{00000000-0005-0000-0000-0000BF3B0000}"/>
    <cellStyle name="Normal 4 2 3 2 18 2" xfId="13886" xr:uid="{00000000-0005-0000-0000-0000C03B0000}"/>
    <cellStyle name="Normal 4 2 3 2 18 3" xfId="22524" xr:uid="{00000000-0005-0000-0000-0000C13B0000}"/>
    <cellStyle name="Normal 4 2 3 2 19" xfId="5759" xr:uid="{00000000-0005-0000-0000-0000C23B0000}"/>
    <cellStyle name="Normal 4 2 3 2 19 2" xfId="13887" xr:uid="{00000000-0005-0000-0000-0000C33B0000}"/>
    <cellStyle name="Normal 4 2 3 2 19 3" xfId="22525" xr:uid="{00000000-0005-0000-0000-0000C43B0000}"/>
    <cellStyle name="Normal 4 2 3 2 2" xfId="5760" xr:uid="{00000000-0005-0000-0000-0000C53B0000}"/>
    <cellStyle name="Normal 4 2 3 2 2 10" xfId="5761" xr:uid="{00000000-0005-0000-0000-0000C63B0000}"/>
    <cellStyle name="Normal 4 2 3 2 2 10 2" xfId="13888" xr:uid="{00000000-0005-0000-0000-0000C73B0000}"/>
    <cellStyle name="Normal 4 2 3 2 2 10 3" xfId="22526" xr:uid="{00000000-0005-0000-0000-0000C83B0000}"/>
    <cellStyle name="Normal 4 2 3 2 2 11" xfId="5762" xr:uid="{00000000-0005-0000-0000-0000C93B0000}"/>
    <cellStyle name="Normal 4 2 3 2 2 11 2" xfId="13889" xr:uid="{00000000-0005-0000-0000-0000CA3B0000}"/>
    <cellStyle name="Normal 4 2 3 2 2 11 3" xfId="22527" xr:uid="{00000000-0005-0000-0000-0000CB3B0000}"/>
    <cellStyle name="Normal 4 2 3 2 2 12" xfId="5763" xr:uid="{00000000-0005-0000-0000-0000CC3B0000}"/>
    <cellStyle name="Normal 4 2 3 2 2 12 2" xfId="13890" xr:uid="{00000000-0005-0000-0000-0000CD3B0000}"/>
    <cellStyle name="Normal 4 2 3 2 2 12 3" xfId="22528" xr:uid="{00000000-0005-0000-0000-0000CE3B0000}"/>
    <cellStyle name="Normal 4 2 3 2 2 13" xfId="5764" xr:uid="{00000000-0005-0000-0000-0000CF3B0000}"/>
    <cellStyle name="Normal 4 2 3 2 2 13 2" xfId="13891" xr:uid="{00000000-0005-0000-0000-0000D03B0000}"/>
    <cellStyle name="Normal 4 2 3 2 2 13 3" xfId="22529" xr:uid="{00000000-0005-0000-0000-0000D13B0000}"/>
    <cellStyle name="Normal 4 2 3 2 2 14" xfId="5765" xr:uid="{00000000-0005-0000-0000-0000D23B0000}"/>
    <cellStyle name="Normal 4 2 3 2 2 14 2" xfId="13892" xr:uid="{00000000-0005-0000-0000-0000D33B0000}"/>
    <cellStyle name="Normal 4 2 3 2 2 14 3" xfId="22530" xr:uid="{00000000-0005-0000-0000-0000D43B0000}"/>
    <cellStyle name="Normal 4 2 3 2 2 15" xfId="5766" xr:uid="{00000000-0005-0000-0000-0000D53B0000}"/>
    <cellStyle name="Normal 4 2 3 2 2 15 2" xfId="13893" xr:uid="{00000000-0005-0000-0000-0000D63B0000}"/>
    <cellStyle name="Normal 4 2 3 2 2 15 3" xfId="22531" xr:uid="{00000000-0005-0000-0000-0000D73B0000}"/>
    <cellStyle name="Normal 4 2 3 2 2 16" xfId="5767" xr:uid="{00000000-0005-0000-0000-0000D83B0000}"/>
    <cellStyle name="Normal 4 2 3 2 2 16 2" xfId="13894" xr:uid="{00000000-0005-0000-0000-0000D93B0000}"/>
    <cellStyle name="Normal 4 2 3 2 2 16 3" xfId="22532" xr:uid="{00000000-0005-0000-0000-0000DA3B0000}"/>
    <cellStyle name="Normal 4 2 3 2 2 17" xfId="5768" xr:uid="{00000000-0005-0000-0000-0000DB3B0000}"/>
    <cellStyle name="Normal 4 2 3 2 2 17 2" xfId="13895" xr:uid="{00000000-0005-0000-0000-0000DC3B0000}"/>
    <cellStyle name="Normal 4 2 3 2 2 17 3" xfId="22533" xr:uid="{00000000-0005-0000-0000-0000DD3B0000}"/>
    <cellStyle name="Normal 4 2 3 2 2 18" xfId="8762" xr:uid="{00000000-0005-0000-0000-0000DE3B0000}"/>
    <cellStyle name="Normal 4 2 3 2 2 19" xfId="17205" xr:uid="{00000000-0005-0000-0000-0000DF3B0000}"/>
    <cellStyle name="Normal 4 2 3 2 2 2" xfId="5769" xr:uid="{00000000-0005-0000-0000-0000E03B0000}"/>
    <cellStyle name="Normal 4 2 3 2 2 2 10" xfId="5770" xr:uid="{00000000-0005-0000-0000-0000E13B0000}"/>
    <cellStyle name="Normal 4 2 3 2 2 2 10 2" xfId="13896" xr:uid="{00000000-0005-0000-0000-0000E23B0000}"/>
    <cellStyle name="Normal 4 2 3 2 2 2 10 3" xfId="22534" xr:uid="{00000000-0005-0000-0000-0000E33B0000}"/>
    <cellStyle name="Normal 4 2 3 2 2 2 11" xfId="5771" xr:uid="{00000000-0005-0000-0000-0000E43B0000}"/>
    <cellStyle name="Normal 4 2 3 2 2 2 11 2" xfId="13897" xr:uid="{00000000-0005-0000-0000-0000E53B0000}"/>
    <cellStyle name="Normal 4 2 3 2 2 2 11 3" xfId="22535" xr:uid="{00000000-0005-0000-0000-0000E63B0000}"/>
    <cellStyle name="Normal 4 2 3 2 2 2 12" xfId="5772" xr:uid="{00000000-0005-0000-0000-0000E73B0000}"/>
    <cellStyle name="Normal 4 2 3 2 2 2 12 2" xfId="13898" xr:uid="{00000000-0005-0000-0000-0000E83B0000}"/>
    <cellStyle name="Normal 4 2 3 2 2 2 12 3" xfId="22536" xr:uid="{00000000-0005-0000-0000-0000E93B0000}"/>
    <cellStyle name="Normal 4 2 3 2 2 2 13" xfId="5773" xr:uid="{00000000-0005-0000-0000-0000EA3B0000}"/>
    <cellStyle name="Normal 4 2 3 2 2 2 13 2" xfId="13899" xr:uid="{00000000-0005-0000-0000-0000EB3B0000}"/>
    <cellStyle name="Normal 4 2 3 2 2 2 13 3" xfId="22537" xr:uid="{00000000-0005-0000-0000-0000EC3B0000}"/>
    <cellStyle name="Normal 4 2 3 2 2 2 14" xfId="5774" xr:uid="{00000000-0005-0000-0000-0000ED3B0000}"/>
    <cellStyle name="Normal 4 2 3 2 2 2 14 2" xfId="13900" xr:uid="{00000000-0005-0000-0000-0000EE3B0000}"/>
    <cellStyle name="Normal 4 2 3 2 2 2 14 3" xfId="22538" xr:uid="{00000000-0005-0000-0000-0000EF3B0000}"/>
    <cellStyle name="Normal 4 2 3 2 2 2 15" xfId="5775" xr:uid="{00000000-0005-0000-0000-0000F03B0000}"/>
    <cellStyle name="Normal 4 2 3 2 2 2 15 2" xfId="13901" xr:uid="{00000000-0005-0000-0000-0000F13B0000}"/>
    <cellStyle name="Normal 4 2 3 2 2 2 15 3" xfId="22539" xr:uid="{00000000-0005-0000-0000-0000F23B0000}"/>
    <cellStyle name="Normal 4 2 3 2 2 2 16" xfId="5776" xr:uid="{00000000-0005-0000-0000-0000F33B0000}"/>
    <cellStyle name="Normal 4 2 3 2 2 2 16 2" xfId="13902" xr:uid="{00000000-0005-0000-0000-0000F43B0000}"/>
    <cellStyle name="Normal 4 2 3 2 2 2 16 3" xfId="22540" xr:uid="{00000000-0005-0000-0000-0000F53B0000}"/>
    <cellStyle name="Normal 4 2 3 2 2 2 17" xfId="8969" xr:uid="{00000000-0005-0000-0000-0000F63B0000}"/>
    <cellStyle name="Normal 4 2 3 2 2 2 18" xfId="17407" xr:uid="{00000000-0005-0000-0000-0000F73B0000}"/>
    <cellStyle name="Normal 4 2 3 2 2 2 2" xfId="5777" xr:uid="{00000000-0005-0000-0000-0000F83B0000}"/>
    <cellStyle name="Normal 4 2 3 2 2 2 2 2" xfId="13903" xr:uid="{00000000-0005-0000-0000-0000F93B0000}"/>
    <cellStyle name="Normal 4 2 3 2 2 2 2 3" xfId="17983" xr:uid="{00000000-0005-0000-0000-0000FA3B0000}"/>
    <cellStyle name="Normal 4 2 3 2 2 2 3" xfId="5778" xr:uid="{00000000-0005-0000-0000-0000FB3B0000}"/>
    <cellStyle name="Normal 4 2 3 2 2 2 3 2" xfId="13904" xr:uid="{00000000-0005-0000-0000-0000FC3B0000}"/>
    <cellStyle name="Normal 4 2 3 2 2 2 3 3" xfId="22541" xr:uid="{00000000-0005-0000-0000-0000FD3B0000}"/>
    <cellStyle name="Normal 4 2 3 2 2 2 4" xfId="5779" xr:uid="{00000000-0005-0000-0000-0000FE3B0000}"/>
    <cellStyle name="Normal 4 2 3 2 2 2 4 2" xfId="13905" xr:uid="{00000000-0005-0000-0000-0000FF3B0000}"/>
    <cellStyle name="Normal 4 2 3 2 2 2 4 3" xfId="22542" xr:uid="{00000000-0005-0000-0000-0000003C0000}"/>
    <cellStyle name="Normal 4 2 3 2 2 2 5" xfId="5780" xr:uid="{00000000-0005-0000-0000-0000013C0000}"/>
    <cellStyle name="Normal 4 2 3 2 2 2 5 2" xfId="13906" xr:uid="{00000000-0005-0000-0000-0000023C0000}"/>
    <cellStyle name="Normal 4 2 3 2 2 2 5 3" xfId="22543" xr:uid="{00000000-0005-0000-0000-0000033C0000}"/>
    <cellStyle name="Normal 4 2 3 2 2 2 6" xfId="5781" xr:uid="{00000000-0005-0000-0000-0000043C0000}"/>
    <cellStyle name="Normal 4 2 3 2 2 2 6 2" xfId="13907" xr:uid="{00000000-0005-0000-0000-0000053C0000}"/>
    <cellStyle name="Normal 4 2 3 2 2 2 6 3" xfId="22544" xr:uid="{00000000-0005-0000-0000-0000063C0000}"/>
    <cellStyle name="Normal 4 2 3 2 2 2 7" xfId="5782" xr:uid="{00000000-0005-0000-0000-0000073C0000}"/>
    <cellStyle name="Normal 4 2 3 2 2 2 7 2" xfId="13908" xr:uid="{00000000-0005-0000-0000-0000083C0000}"/>
    <cellStyle name="Normal 4 2 3 2 2 2 7 3" xfId="22545" xr:uid="{00000000-0005-0000-0000-0000093C0000}"/>
    <cellStyle name="Normal 4 2 3 2 2 2 8" xfId="5783" xr:uid="{00000000-0005-0000-0000-00000A3C0000}"/>
    <cellStyle name="Normal 4 2 3 2 2 2 8 2" xfId="13909" xr:uid="{00000000-0005-0000-0000-00000B3C0000}"/>
    <cellStyle name="Normal 4 2 3 2 2 2 8 3" xfId="22546" xr:uid="{00000000-0005-0000-0000-00000C3C0000}"/>
    <cellStyle name="Normal 4 2 3 2 2 2 9" xfId="5784" xr:uid="{00000000-0005-0000-0000-00000D3C0000}"/>
    <cellStyle name="Normal 4 2 3 2 2 2 9 2" xfId="13910" xr:uid="{00000000-0005-0000-0000-00000E3C0000}"/>
    <cellStyle name="Normal 4 2 3 2 2 2 9 3" xfId="22547" xr:uid="{00000000-0005-0000-0000-00000F3C0000}"/>
    <cellStyle name="Normal 4 2 3 2 2 3" xfId="5785" xr:uid="{00000000-0005-0000-0000-0000103C0000}"/>
    <cellStyle name="Normal 4 2 3 2 2 3 2" xfId="13911" xr:uid="{00000000-0005-0000-0000-0000113C0000}"/>
    <cellStyle name="Normal 4 2 3 2 2 3 3" xfId="17736" xr:uid="{00000000-0005-0000-0000-0000123C0000}"/>
    <cellStyle name="Normal 4 2 3 2 2 4" xfId="5786" xr:uid="{00000000-0005-0000-0000-0000133C0000}"/>
    <cellStyle name="Normal 4 2 3 2 2 4 2" xfId="13912" xr:uid="{00000000-0005-0000-0000-0000143C0000}"/>
    <cellStyle name="Normal 4 2 3 2 2 4 3" xfId="22548" xr:uid="{00000000-0005-0000-0000-0000153C0000}"/>
    <cellStyle name="Normal 4 2 3 2 2 5" xfId="5787" xr:uid="{00000000-0005-0000-0000-0000163C0000}"/>
    <cellStyle name="Normal 4 2 3 2 2 5 2" xfId="13913" xr:uid="{00000000-0005-0000-0000-0000173C0000}"/>
    <cellStyle name="Normal 4 2 3 2 2 5 3" xfId="22549" xr:uid="{00000000-0005-0000-0000-0000183C0000}"/>
    <cellStyle name="Normal 4 2 3 2 2 6" xfId="5788" xr:uid="{00000000-0005-0000-0000-0000193C0000}"/>
    <cellStyle name="Normal 4 2 3 2 2 6 2" xfId="13914" xr:uid="{00000000-0005-0000-0000-00001A3C0000}"/>
    <cellStyle name="Normal 4 2 3 2 2 6 3" xfId="22550" xr:uid="{00000000-0005-0000-0000-00001B3C0000}"/>
    <cellStyle name="Normal 4 2 3 2 2 7" xfId="5789" xr:uid="{00000000-0005-0000-0000-00001C3C0000}"/>
    <cellStyle name="Normal 4 2 3 2 2 7 2" xfId="13915" xr:uid="{00000000-0005-0000-0000-00001D3C0000}"/>
    <cellStyle name="Normal 4 2 3 2 2 7 3" xfId="22551" xr:uid="{00000000-0005-0000-0000-00001E3C0000}"/>
    <cellStyle name="Normal 4 2 3 2 2 8" xfId="5790" xr:uid="{00000000-0005-0000-0000-00001F3C0000}"/>
    <cellStyle name="Normal 4 2 3 2 2 8 2" xfId="13916" xr:uid="{00000000-0005-0000-0000-0000203C0000}"/>
    <cellStyle name="Normal 4 2 3 2 2 8 3" xfId="22552" xr:uid="{00000000-0005-0000-0000-0000213C0000}"/>
    <cellStyle name="Normal 4 2 3 2 2 9" xfId="5791" xr:uid="{00000000-0005-0000-0000-0000223C0000}"/>
    <cellStyle name="Normal 4 2 3 2 2 9 2" xfId="13917" xr:uid="{00000000-0005-0000-0000-0000233C0000}"/>
    <cellStyle name="Normal 4 2 3 2 2 9 3" xfId="22553" xr:uid="{00000000-0005-0000-0000-0000243C0000}"/>
    <cellStyle name="Normal 4 2 3 2 20" xfId="5754" xr:uid="{00000000-0005-0000-0000-0000253C0000}"/>
    <cellStyle name="Normal 4 2 3 2 21" xfId="8659" xr:uid="{00000000-0005-0000-0000-0000263C0000}"/>
    <cellStyle name="Normal 4 2 3 2 22" xfId="17108" xr:uid="{00000000-0005-0000-0000-0000273C0000}"/>
    <cellStyle name="Normal 4 2 3 2 3" xfId="5792" xr:uid="{00000000-0005-0000-0000-0000283C0000}"/>
    <cellStyle name="Normal 4 2 3 2 3 10" xfId="5793" xr:uid="{00000000-0005-0000-0000-0000293C0000}"/>
    <cellStyle name="Normal 4 2 3 2 3 10 2" xfId="13918" xr:uid="{00000000-0005-0000-0000-00002A3C0000}"/>
    <cellStyle name="Normal 4 2 3 2 3 10 3" xfId="22554" xr:uid="{00000000-0005-0000-0000-00002B3C0000}"/>
    <cellStyle name="Normal 4 2 3 2 3 11" xfId="5794" xr:uid="{00000000-0005-0000-0000-00002C3C0000}"/>
    <cellStyle name="Normal 4 2 3 2 3 11 2" xfId="13919" xr:uid="{00000000-0005-0000-0000-00002D3C0000}"/>
    <cellStyle name="Normal 4 2 3 2 3 11 3" xfId="22555" xr:uid="{00000000-0005-0000-0000-00002E3C0000}"/>
    <cellStyle name="Normal 4 2 3 2 3 12" xfId="5795" xr:uid="{00000000-0005-0000-0000-00002F3C0000}"/>
    <cellStyle name="Normal 4 2 3 2 3 12 2" xfId="13920" xr:uid="{00000000-0005-0000-0000-0000303C0000}"/>
    <cellStyle name="Normal 4 2 3 2 3 12 3" xfId="22556" xr:uid="{00000000-0005-0000-0000-0000313C0000}"/>
    <cellStyle name="Normal 4 2 3 2 3 13" xfId="5796" xr:uid="{00000000-0005-0000-0000-0000323C0000}"/>
    <cellStyle name="Normal 4 2 3 2 3 13 2" xfId="13921" xr:uid="{00000000-0005-0000-0000-0000333C0000}"/>
    <cellStyle name="Normal 4 2 3 2 3 13 3" xfId="22557" xr:uid="{00000000-0005-0000-0000-0000343C0000}"/>
    <cellStyle name="Normal 4 2 3 2 3 14" xfId="5797" xr:uid="{00000000-0005-0000-0000-0000353C0000}"/>
    <cellStyle name="Normal 4 2 3 2 3 14 2" xfId="13922" xr:uid="{00000000-0005-0000-0000-0000363C0000}"/>
    <cellStyle name="Normal 4 2 3 2 3 14 3" xfId="22558" xr:uid="{00000000-0005-0000-0000-0000373C0000}"/>
    <cellStyle name="Normal 4 2 3 2 3 15" xfId="5798" xr:uid="{00000000-0005-0000-0000-0000383C0000}"/>
    <cellStyle name="Normal 4 2 3 2 3 15 2" xfId="13923" xr:uid="{00000000-0005-0000-0000-0000393C0000}"/>
    <cellStyle name="Normal 4 2 3 2 3 15 3" xfId="22559" xr:uid="{00000000-0005-0000-0000-00003A3C0000}"/>
    <cellStyle name="Normal 4 2 3 2 3 16" xfId="5799" xr:uid="{00000000-0005-0000-0000-00003B3C0000}"/>
    <cellStyle name="Normal 4 2 3 2 3 16 2" xfId="13924" xr:uid="{00000000-0005-0000-0000-00003C3C0000}"/>
    <cellStyle name="Normal 4 2 3 2 3 16 3" xfId="22560" xr:uid="{00000000-0005-0000-0000-00003D3C0000}"/>
    <cellStyle name="Normal 4 2 3 2 3 17" xfId="8872" xr:uid="{00000000-0005-0000-0000-00003E3C0000}"/>
    <cellStyle name="Normal 4 2 3 2 3 18" xfId="17310" xr:uid="{00000000-0005-0000-0000-00003F3C0000}"/>
    <cellStyle name="Normal 4 2 3 2 3 2" xfId="5801" xr:uid="{00000000-0005-0000-0000-0000403C0000}"/>
    <cellStyle name="Normal 4 2 3 2 3 2 2" xfId="13925" xr:uid="{00000000-0005-0000-0000-0000413C0000}"/>
    <cellStyle name="Normal 4 2 3 2 3 2 3" xfId="17984" xr:uid="{00000000-0005-0000-0000-0000423C0000}"/>
    <cellStyle name="Normal 4 2 3 2 3 3" xfId="5803" xr:uid="{00000000-0005-0000-0000-0000433C0000}"/>
    <cellStyle name="Normal 4 2 3 2 3 3 2" xfId="13926" xr:uid="{00000000-0005-0000-0000-0000443C0000}"/>
    <cellStyle name="Normal 4 2 3 2 3 3 3" xfId="22561" xr:uid="{00000000-0005-0000-0000-0000453C0000}"/>
    <cellStyle name="Normal 4 2 3 2 3 4" xfId="5805" xr:uid="{00000000-0005-0000-0000-0000463C0000}"/>
    <cellStyle name="Normal 4 2 3 2 3 4 2" xfId="13927" xr:uid="{00000000-0005-0000-0000-0000473C0000}"/>
    <cellStyle name="Normal 4 2 3 2 3 4 3" xfId="22562" xr:uid="{00000000-0005-0000-0000-0000483C0000}"/>
    <cellStyle name="Normal 4 2 3 2 3 5" xfId="5807" xr:uid="{00000000-0005-0000-0000-0000493C0000}"/>
    <cellStyle name="Normal 4 2 3 2 3 5 2" xfId="13928" xr:uid="{00000000-0005-0000-0000-00004A3C0000}"/>
    <cellStyle name="Normal 4 2 3 2 3 5 3" xfId="22563" xr:uid="{00000000-0005-0000-0000-00004B3C0000}"/>
    <cellStyle name="Normal 4 2 3 2 3 6" xfId="5809" xr:uid="{00000000-0005-0000-0000-00004C3C0000}"/>
    <cellStyle name="Normal 4 2 3 2 3 6 2" xfId="13929" xr:uid="{00000000-0005-0000-0000-00004D3C0000}"/>
    <cellStyle name="Normal 4 2 3 2 3 6 3" xfId="22564" xr:uid="{00000000-0005-0000-0000-00004E3C0000}"/>
    <cellStyle name="Normal 4 2 3 2 3 7" xfId="5810" xr:uid="{00000000-0005-0000-0000-00004F3C0000}"/>
    <cellStyle name="Normal 4 2 3 2 3 7 2" xfId="13930" xr:uid="{00000000-0005-0000-0000-0000503C0000}"/>
    <cellStyle name="Normal 4 2 3 2 3 7 3" xfId="22565" xr:uid="{00000000-0005-0000-0000-0000513C0000}"/>
    <cellStyle name="Normal 4 2 3 2 3 8" xfId="5811" xr:uid="{00000000-0005-0000-0000-0000523C0000}"/>
    <cellStyle name="Normal 4 2 3 2 3 8 2" xfId="13931" xr:uid="{00000000-0005-0000-0000-0000533C0000}"/>
    <cellStyle name="Normal 4 2 3 2 3 8 3" xfId="22566" xr:uid="{00000000-0005-0000-0000-0000543C0000}"/>
    <cellStyle name="Normal 4 2 3 2 3 9" xfId="5812" xr:uid="{00000000-0005-0000-0000-0000553C0000}"/>
    <cellStyle name="Normal 4 2 3 2 3 9 2" xfId="13932" xr:uid="{00000000-0005-0000-0000-0000563C0000}"/>
    <cellStyle name="Normal 4 2 3 2 3 9 3" xfId="22567" xr:uid="{00000000-0005-0000-0000-0000573C0000}"/>
    <cellStyle name="Normal 4 2 3 2 4" xfId="5813" xr:uid="{00000000-0005-0000-0000-0000583C0000}"/>
    <cellStyle name="Normal 4 2 3 2 4 10" xfId="5814" xr:uid="{00000000-0005-0000-0000-0000593C0000}"/>
    <cellStyle name="Normal 4 2 3 2 4 10 2" xfId="13933" xr:uid="{00000000-0005-0000-0000-00005A3C0000}"/>
    <cellStyle name="Normal 4 2 3 2 4 10 3" xfId="22568" xr:uid="{00000000-0005-0000-0000-00005B3C0000}"/>
    <cellStyle name="Normal 4 2 3 2 4 11" xfId="5815" xr:uid="{00000000-0005-0000-0000-00005C3C0000}"/>
    <cellStyle name="Normal 4 2 3 2 4 11 2" xfId="13934" xr:uid="{00000000-0005-0000-0000-00005D3C0000}"/>
    <cellStyle name="Normal 4 2 3 2 4 11 3" xfId="22569" xr:uid="{00000000-0005-0000-0000-00005E3C0000}"/>
    <cellStyle name="Normal 4 2 3 2 4 12" xfId="5816" xr:uid="{00000000-0005-0000-0000-00005F3C0000}"/>
    <cellStyle name="Normal 4 2 3 2 4 12 2" xfId="13935" xr:uid="{00000000-0005-0000-0000-0000603C0000}"/>
    <cellStyle name="Normal 4 2 3 2 4 12 3" xfId="22570" xr:uid="{00000000-0005-0000-0000-0000613C0000}"/>
    <cellStyle name="Normal 4 2 3 2 4 13" xfId="5817" xr:uid="{00000000-0005-0000-0000-0000623C0000}"/>
    <cellStyle name="Normal 4 2 3 2 4 13 2" xfId="13936" xr:uid="{00000000-0005-0000-0000-0000633C0000}"/>
    <cellStyle name="Normal 4 2 3 2 4 13 3" xfId="22571" xr:uid="{00000000-0005-0000-0000-0000643C0000}"/>
    <cellStyle name="Normal 4 2 3 2 4 14" xfId="5818" xr:uid="{00000000-0005-0000-0000-0000653C0000}"/>
    <cellStyle name="Normal 4 2 3 2 4 14 2" xfId="13937" xr:uid="{00000000-0005-0000-0000-0000663C0000}"/>
    <cellStyle name="Normal 4 2 3 2 4 14 3" xfId="22572" xr:uid="{00000000-0005-0000-0000-0000673C0000}"/>
    <cellStyle name="Normal 4 2 3 2 4 15" xfId="5819" xr:uid="{00000000-0005-0000-0000-0000683C0000}"/>
    <cellStyle name="Normal 4 2 3 2 4 15 2" xfId="13938" xr:uid="{00000000-0005-0000-0000-0000693C0000}"/>
    <cellStyle name="Normal 4 2 3 2 4 15 3" xfId="22573" xr:uid="{00000000-0005-0000-0000-00006A3C0000}"/>
    <cellStyle name="Normal 4 2 3 2 4 16" xfId="5820" xr:uid="{00000000-0005-0000-0000-00006B3C0000}"/>
    <cellStyle name="Normal 4 2 3 2 4 16 2" xfId="13939" xr:uid="{00000000-0005-0000-0000-00006C3C0000}"/>
    <cellStyle name="Normal 4 2 3 2 4 16 3" xfId="22574" xr:uid="{00000000-0005-0000-0000-00006D3C0000}"/>
    <cellStyle name="Normal 4 2 3 2 4 17" xfId="9075" xr:uid="{00000000-0005-0000-0000-00006E3C0000}"/>
    <cellStyle name="Normal 4 2 3 2 4 18" xfId="17512" xr:uid="{00000000-0005-0000-0000-00006F3C0000}"/>
    <cellStyle name="Normal 4 2 3 2 4 2" xfId="4952" xr:uid="{00000000-0005-0000-0000-0000703C0000}"/>
    <cellStyle name="Normal 4 2 3 2 4 2 2" xfId="13940" xr:uid="{00000000-0005-0000-0000-0000713C0000}"/>
    <cellStyle name="Normal 4 2 3 2 4 2 3" xfId="17985" xr:uid="{00000000-0005-0000-0000-0000723C0000}"/>
    <cellStyle name="Normal 4 2 3 2 4 3" xfId="4954" xr:uid="{00000000-0005-0000-0000-0000733C0000}"/>
    <cellStyle name="Normal 4 2 3 2 4 3 2" xfId="13941" xr:uid="{00000000-0005-0000-0000-0000743C0000}"/>
    <cellStyle name="Normal 4 2 3 2 4 3 3" xfId="22575" xr:uid="{00000000-0005-0000-0000-0000753C0000}"/>
    <cellStyle name="Normal 4 2 3 2 4 4" xfId="4956" xr:uid="{00000000-0005-0000-0000-0000763C0000}"/>
    <cellStyle name="Normal 4 2 3 2 4 4 2" xfId="13942" xr:uid="{00000000-0005-0000-0000-0000773C0000}"/>
    <cellStyle name="Normal 4 2 3 2 4 4 3" xfId="22576" xr:uid="{00000000-0005-0000-0000-0000783C0000}"/>
    <cellStyle name="Normal 4 2 3 2 4 5" xfId="4958" xr:uid="{00000000-0005-0000-0000-0000793C0000}"/>
    <cellStyle name="Normal 4 2 3 2 4 5 2" xfId="13943" xr:uid="{00000000-0005-0000-0000-00007A3C0000}"/>
    <cellStyle name="Normal 4 2 3 2 4 5 3" xfId="22577" xr:uid="{00000000-0005-0000-0000-00007B3C0000}"/>
    <cellStyle name="Normal 4 2 3 2 4 6" xfId="4960" xr:uid="{00000000-0005-0000-0000-00007C3C0000}"/>
    <cellStyle name="Normal 4 2 3 2 4 6 2" xfId="13944" xr:uid="{00000000-0005-0000-0000-00007D3C0000}"/>
    <cellStyle name="Normal 4 2 3 2 4 6 3" xfId="22578" xr:uid="{00000000-0005-0000-0000-00007E3C0000}"/>
    <cellStyle name="Normal 4 2 3 2 4 7" xfId="4962" xr:uid="{00000000-0005-0000-0000-00007F3C0000}"/>
    <cellStyle name="Normal 4 2 3 2 4 7 2" xfId="13945" xr:uid="{00000000-0005-0000-0000-0000803C0000}"/>
    <cellStyle name="Normal 4 2 3 2 4 7 3" xfId="22579" xr:uid="{00000000-0005-0000-0000-0000813C0000}"/>
    <cellStyle name="Normal 4 2 3 2 4 8" xfId="4964" xr:uid="{00000000-0005-0000-0000-0000823C0000}"/>
    <cellStyle name="Normal 4 2 3 2 4 8 2" xfId="13946" xr:uid="{00000000-0005-0000-0000-0000833C0000}"/>
    <cellStyle name="Normal 4 2 3 2 4 8 3" xfId="22580" xr:uid="{00000000-0005-0000-0000-0000843C0000}"/>
    <cellStyle name="Normal 4 2 3 2 4 9" xfId="5821" xr:uid="{00000000-0005-0000-0000-0000853C0000}"/>
    <cellStyle name="Normal 4 2 3 2 4 9 2" xfId="13947" xr:uid="{00000000-0005-0000-0000-0000863C0000}"/>
    <cellStyle name="Normal 4 2 3 2 4 9 3" xfId="22581" xr:uid="{00000000-0005-0000-0000-0000873C0000}"/>
    <cellStyle name="Normal 4 2 3 2 5" xfId="5822" xr:uid="{00000000-0005-0000-0000-0000883C0000}"/>
    <cellStyle name="Normal 4 2 3 2 5 2" xfId="13948" xr:uid="{00000000-0005-0000-0000-0000893C0000}"/>
    <cellStyle name="Normal 4 2 3 2 5 3" xfId="17639" xr:uid="{00000000-0005-0000-0000-00008A3C0000}"/>
    <cellStyle name="Normal 4 2 3 2 6" xfId="1408" xr:uid="{00000000-0005-0000-0000-00008B3C0000}"/>
    <cellStyle name="Normal 4 2 3 2 6 2" xfId="13949" xr:uid="{00000000-0005-0000-0000-00008C3C0000}"/>
    <cellStyle name="Normal 4 2 3 2 6 3" xfId="22582" xr:uid="{00000000-0005-0000-0000-00008D3C0000}"/>
    <cellStyle name="Normal 4 2 3 2 7" xfId="1413" xr:uid="{00000000-0005-0000-0000-00008E3C0000}"/>
    <cellStyle name="Normal 4 2 3 2 7 2" xfId="13950" xr:uid="{00000000-0005-0000-0000-00008F3C0000}"/>
    <cellStyle name="Normal 4 2 3 2 7 3" xfId="22583" xr:uid="{00000000-0005-0000-0000-0000903C0000}"/>
    <cellStyle name="Normal 4 2 3 2 8" xfId="2981" xr:uid="{00000000-0005-0000-0000-0000913C0000}"/>
    <cellStyle name="Normal 4 2 3 2 8 2" xfId="13951" xr:uid="{00000000-0005-0000-0000-0000923C0000}"/>
    <cellStyle name="Normal 4 2 3 2 8 3" xfId="22584" xr:uid="{00000000-0005-0000-0000-0000933C0000}"/>
    <cellStyle name="Normal 4 2 3 2 9" xfId="2985" xr:uid="{00000000-0005-0000-0000-0000943C0000}"/>
    <cellStyle name="Normal 4 2 3 2 9 2" xfId="13952" xr:uid="{00000000-0005-0000-0000-0000953C0000}"/>
    <cellStyle name="Normal 4 2 3 2 9 3" xfId="22585" xr:uid="{00000000-0005-0000-0000-0000963C0000}"/>
    <cellStyle name="Normal 4 2 3 20" xfId="5738" xr:uid="{00000000-0005-0000-0000-0000973C0000}"/>
    <cellStyle name="Normal 4 2 3 20 2" xfId="13953" xr:uid="{00000000-0005-0000-0000-0000983C0000}"/>
    <cellStyle name="Normal 4 2 3 20 3" xfId="22586" xr:uid="{00000000-0005-0000-0000-0000993C0000}"/>
    <cellStyle name="Normal 4 2 3 21" xfId="5740" xr:uid="{00000000-0005-0000-0000-00009A3C0000}"/>
    <cellStyle name="Normal 4 2 3 22" xfId="8614" xr:uid="{00000000-0005-0000-0000-00009B3C0000}"/>
    <cellStyle name="Normal 4 2 3 23" xfId="17065" xr:uid="{00000000-0005-0000-0000-00009C3C0000}"/>
    <cellStyle name="Normal 4 2 3 3" xfId="5823" xr:uid="{00000000-0005-0000-0000-00009D3C0000}"/>
    <cellStyle name="Normal 4 2 3 3 10" xfId="5824" xr:uid="{00000000-0005-0000-0000-00009E3C0000}"/>
    <cellStyle name="Normal 4 2 3 3 10 2" xfId="13954" xr:uid="{00000000-0005-0000-0000-00009F3C0000}"/>
    <cellStyle name="Normal 4 2 3 3 10 3" xfId="22587" xr:uid="{00000000-0005-0000-0000-0000A03C0000}"/>
    <cellStyle name="Normal 4 2 3 3 11" xfId="5825" xr:uid="{00000000-0005-0000-0000-0000A13C0000}"/>
    <cellStyle name="Normal 4 2 3 3 11 2" xfId="13955" xr:uid="{00000000-0005-0000-0000-0000A23C0000}"/>
    <cellStyle name="Normal 4 2 3 3 11 3" xfId="22588" xr:uid="{00000000-0005-0000-0000-0000A33C0000}"/>
    <cellStyle name="Normal 4 2 3 3 12" xfId="5826" xr:uid="{00000000-0005-0000-0000-0000A43C0000}"/>
    <cellStyle name="Normal 4 2 3 3 12 2" xfId="13956" xr:uid="{00000000-0005-0000-0000-0000A53C0000}"/>
    <cellStyle name="Normal 4 2 3 3 12 3" xfId="22589" xr:uid="{00000000-0005-0000-0000-0000A63C0000}"/>
    <cellStyle name="Normal 4 2 3 3 13" xfId="5827" xr:uid="{00000000-0005-0000-0000-0000A73C0000}"/>
    <cellStyle name="Normal 4 2 3 3 13 2" xfId="13957" xr:uid="{00000000-0005-0000-0000-0000A83C0000}"/>
    <cellStyle name="Normal 4 2 3 3 13 3" xfId="22590" xr:uid="{00000000-0005-0000-0000-0000A93C0000}"/>
    <cellStyle name="Normal 4 2 3 3 14" xfId="5828" xr:uid="{00000000-0005-0000-0000-0000AA3C0000}"/>
    <cellStyle name="Normal 4 2 3 3 14 2" xfId="13958" xr:uid="{00000000-0005-0000-0000-0000AB3C0000}"/>
    <cellStyle name="Normal 4 2 3 3 14 3" xfId="22591" xr:uid="{00000000-0005-0000-0000-0000AC3C0000}"/>
    <cellStyle name="Normal 4 2 3 3 15" xfId="5829" xr:uid="{00000000-0005-0000-0000-0000AD3C0000}"/>
    <cellStyle name="Normal 4 2 3 3 15 2" xfId="13959" xr:uid="{00000000-0005-0000-0000-0000AE3C0000}"/>
    <cellStyle name="Normal 4 2 3 3 15 3" xfId="22592" xr:uid="{00000000-0005-0000-0000-0000AF3C0000}"/>
    <cellStyle name="Normal 4 2 3 3 16" xfId="5830" xr:uid="{00000000-0005-0000-0000-0000B03C0000}"/>
    <cellStyle name="Normal 4 2 3 3 16 2" xfId="13960" xr:uid="{00000000-0005-0000-0000-0000B13C0000}"/>
    <cellStyle name="Normal 4 2 3 3 16 3" xfId="22593" xr:uid="{00000000-0005-0000-0000-0000B23C0000}"/>
    <cellStyle name="Normal 4 2 3 3 17" xfId="5831" xr:uid="{00000000-0005-0000-0000-0000B33C0000}"/>
    <cellStyle name="Normal 4 2 3 3 17 2" xfId="13961" xr:uid="{00000000-0005-0000-0000-0000B43C0000}"/>
    <cellStyle name="Normal 4 2 3 3 17 3" xfId="22594" xr:uid="{00000000-0005-0000-0000-0000B53C0000}"/>
    <cellStyle name="Normal 4 2 3 3 18" xfId="8719" xr:uid="{00000000-0005-0000-0000-0000B63C0000}"/>
    <cellStyle name="Normal 4 2 3 3 19" xfId="17162" xr:uid="{00000000-0005-0000-0000-0000B73C0000}"/>
    <cellStyle name="Normal 4 2 3 3 2" xfId="5832" xr:uid="{00000000-0005-0000-0000-0000B83C0000}"/>
    <cellStyle name="Normal 4 2 3 3 2 10" xfId="3764" xr:uid="{00000000-0005-0000-0000-0000B93C0000}"/>
    <cellStyle name="Normal 4 2 3 3 2 10 2" xfId="13962" xr:uid="{00000000-0005-0000-0000-0000BA3C0000}"/>
    <cellStyle name="Normal 4 2 3 3 2 10 3" xfId="22595" xr:uid="{00000000-0005-0000-0000-0000BB3C0000}"/>
    <cellStyle name="Normal 4 2 3 3 2 11" xfId="3766" xr:uid="{00000000-0005-0000-0000-0000BC3C0000}"/>
    <cellStyle name="Normal 4 2 3 3 2 11 2" xfId="13963" xr:uid="{00000000-0005-0000-0000-0000BD3C0000}"/>
    <cellStyle name="Normal 4 2 3 3 2 11 3" xfId="22596" xr:uid="{00000000-0005-0000-0000-0000BE3C0000}"/>
    <cellStyle name="Normal 4 2 3 3 2 12" xfId="3768" xr:uid="{00000000-0005-0000-0000-0000BF3C0000}"/>
    <cellStyle name="Normal 4 2 3 3 2 12 2" xfId="13964" xr:uid="{00000000-0005-0000-0000-0000C03C0000}"/>
    <cellStyle name="Normal 4 2 3 3 2 12 3" xfId="22597" xr:uid="{00000000-0005-0000-0000-0000C13C0000}"/>
    <cellStyle name="Normal 4 2 3 3 2 13" xfId="3183" xr:uid="{00000000-0005-0000-0000-0000C23C0000}"/>
    <cellStyle name="Normal 4 2 3 3 2 13 2" xfId="13965" xr:uid="{00000000-0005-0000-0000-0000C33C0000}"/>
    <cellStyle name="Normal 4 2 3 3 2 13 3" xfId="22598" xr:uid="{00000000-0005-0000-0000-0000C43C0000}"/>
    <cellStyle name="Normal 4 2 3 3 2 14" xfId="3186" xr:uid="{00000000-0005-0000-0000-0000C53C0000}"/>
    <cellStyle name="Normal 4 2 3 3 2 14 2" xfId="13966" xr:uid="{00000000-0005-0000-0000-0000C63C0000}"/>
    <cellStyle name="Normal 4 2 3 3 2 14 3" xfId="22599" xr:uid="{00000000-0005-0000-0000-0000C73C0000}"/>
    <cellStyle name="Normal 4 2 3 3 2 15" xfId="3189" xr:uid="{00000000-0005-0000-0000-0000C83C0000}"/>
    <cellStyle name="Normal 4 2 3 3 2 15 2" xfId="13967" xr:uid="{00000000-0005-0000-0000-0000C93C0000}"/>
    <cellStyle name="Normal 4 2 3 3 2 15 3" xfId="22600" xr:uid="{00000000-0005-0000-0000-0000CA3C0000}"/>
    <cellStyle name="Normal 4 2 3 3 2 16" xfId="3191" xr:uid="{00000000-0005-0000-0000-0000CB3C0000}"/>
    <cellStyle name="Normal 4 2 3 3 2 16 2" xfId="13968" xr:uid="{00000000-0005-0000-0000-0000CC3C0000}"/>
    <cellStyle name="Normal 4 2 3 3 2 16 3" xfId="22601" xr:uid="{00000000-0005-0000-0000-0000CD3C0000}"/>
    <cellStyle name="Normal 4 2 3 3 2 17" xfId="8926" xr:uid="{00000000-0005-0000-0000-0000CE3C0000}"/>
    <cellStyle name="Normal 4 2 3 3 2 18" xfId="17364" xr:uid="{00000000-0005-0000-0000-0000CF3C0000}"/>
    <cellStyle name="Normal 4 2 3 3 2 2" xfId="2593" xr:uid="{00000000-0005-0000-0000-0000D03C0000}"/>
    <cellStyle name="Normal 4 2 3 3 2 2 2" xfId="13969" xr:uid="{00000000-0005-0000-0000-0000D13C0000}"/>
    <cellStyle name="Normal 4 2 3 3 2 2 3" xfId="17986" xr:uid="{00000000-0005-0000-0000-0000D23C0000}"/>
    <cellStyle name="Normal 4 2 3 3 2 3" xfId="2597" xr:uid="{00000000-0005-0000-0000-0000D33C0000}"/>
    <cellStyle name="Normal 4 2 3 3 2 3 2" xfId="13970" xr:uid="{00000000-0005-0000-0000-0000D43C0000}"/>
    <cellStyle name="Normal 4 2 3 3 2 3 3" xfId="22602" xr:uid="{00000000-0005-0000-0000-0000D53C0000}"/>
    <cellStyle name="Normal 4 2 3 3 2 4" xfId="2601" xr:uid="{00000000-0005-0000-0000-0000D63C0000}"/>
    <cellStyle name="Normal 4 2 3 3 2 4 2" xfId="13971" xr:uid="{00000000-0005-0000-0000-0000D73C0000}"/>
    <cellStyle name="Normal 4 2 3 3 2 4 3" xfId="22603" xr:uid="{00000000-0005-0000-0000-0000D83C0000}"/>
    <cellStyle name="Normal 4 2 3 3 2 5" xfId="2607" xr:uid="{00000000-0005-0000-0000-0000D93C0000}"/>
    <cellStyle name="Normal 4 2 3 3 2 5 2" xfId="13972" xr:uid="{00000000-0005-0000-0000-0000DA3C0000}"/>
    <cellStyle name="Normal 4 2 3 3 2 5 3" xfId="22604" xr:uid="{00000000-0005-0000-0000-0000DB3C0000}"/>
    <cellStyle name="Normal 4 2 3 3 2 6" xfId="5833" xr:uid="{00000000-0005-0000-0000-0000DC3C0000}"/>
    <cellStyle name="Normal 4 2 3 3 2 6 2" xfId="13973" xr:uid="{00000000-0005-0000-0000-0000DD3C0000}"/>
    <cellStyle name="Normal 4 2 3 3 2 6 3" xfId="22605" xr:uid="{00000000-0005-0000-0000-0000DE3C0000}"/>
    <cellStyle name="Normal 4 2 3 3 2 7" xfId="5834" xr:uid="{00000000-0005-0000-0000-0000DF3C0000}"/>
    <cellStyle name="Normal 4 2 3 3 2 7 2" xfId="13974" xr:uid="{00000000-0005-0000-0000-0000E03C0000}"/>
    <cellStyle name="Normal 4 2 3 3 2 7 3" xfId="22606" xr:uid="{00000000-0005-0000-0000-0000E13C0000}"/>
    <cellStyle name="Normal 4 2 3 3 2 8" xfId="5835" xr:uid="{00000000-0005-0000-0000-0000E23C0000}"/>
    <cellStyle name="Normal 4 2 3 3 2 8 2" xfId="13975" xr:uid="{00000000-0005-0000-0000-0000E33C0000}"/>
    <cellStyle name="Normal 4 2 3 3 2 8 3" xfId="22607" xr:uid="{00000000-0005-0000-0000-0000E43C0000}"/>
    <cellStyle name="Normal 4 2 3 3 2 9" xfId="5836" xr:uid="{00000000-0005-0000-0000-0000E53C0000}"/>
    <cellStyle name="Normal 4 2 3 3 2 9 2" xfId="13976" xr:uid="{00000000-0005-0000-0000-0000E63C0000}"/>
    <cellStyle name="Normal 4 2 3 3 2 9 3" xfId="22608" xr:uid="{00000000-0005-0000-0000-0000E73C0000}"/>
    <cellStyle name="Normal 4 2 3 3 3" xfId="5837" xr:uid="{00000000-0005-0000-0000-0000E83C0000}"/>
    <cellStyle name="Normal 4 2 3 3 3 2" xfId="13977" xr:uid="{00000000-0005-0000-0000-0000E93C0000}"/>
    <cellStyle name="Normal 4 2 3 3 3 3" xfId="17693" xr:uid="{00000000-0005-0000-0000-0000EA3C0000}"/>
    <cellStyle name="Normal 4 2 3 3 4" xfId="5838" xr:uid="{00000000-0005-0000-0000-0000EB3C0000}"/>
    <cellStyle name="Normal 4 2 3 3 4 2" xfId="13978" xr:uid="{00000000-0005-0000-0000-0000EC3C0000}"/>
    <cellStyle name="Normal 4 2 3 3 4 3" xfId="22609" xr:uid="{00000000-0005-0000-0000-0000ED3C0000}"/>
    <cellStyle name="Normal 4 2 3 3 5" xfId="5839" xr:uid="{00000000-0005-0000-0000-0000EE3C0000}"/>
    <cellStyle name="Normal 4 2 3 3 5 2" xfId="13979" xr:uid="{00000000-0005-0000-0000-0000EF3C0000}"/>
    <cellStyle name="Normal 4 2 3 3 5 3" xfId="22610" xr:uid="{00000000-0005-0000-0000-0000F03C0000}"/>
    <cellStyle name="Normal 4 2 3 3 6" xfId="3005" xr:uid="{00000000-0005-0000-0000-0000F13C0000}"/>
    <cellStyle name="Normal 4 2 3 3 6 2" xfId="13980" xr:uid="{00000000-0005-0000-0000-0000F23C0000}"/>
    <cellStyle name="Normal 4 2 3 3 6 3" xfId="22611" xr:uid="{00000000-0005-0000-0000-0000F33C0000}"/>
    <cellStyle name="Normal 4 2 3 3 7" xfId="3009" xr:uid="{00000000-0005-0000-0000-0000F43C0000}"/>
    <cellStyle name="Normal 4 2 3 3 7 2" xfId="13981" xr:uid="{00000000-0005-0000-0000-0000F53C0000}"/>
    <cellStyle name="Normal 4 2 3 3 7 3" xfId="22612" xr:uid="{00000000-0005-0000-0000-0000F63C0000}"/>
    <cellStyle name="Normal 4 2 3 3 8" xfId="3013" xr:uid="{00000000-0005-0000-0000-0000F73C0000}"/>
    <cellStyle name="Normal 4 2 3 3 8 2" xfId="13982" xr:uid="{00000000-0005-0000-0000-0000F83C0000}"/>
    <cellStyle name="Normal 4 2 3 3 8 3" xfId="22613" xr:uid="{00000000-0005-0000-0000-0000F93C0000}"/>
    <cellStyle name="Normal 4 2 3 3 9" xfId="3017" xr:uid="{00000000-0005-0000-0000-0000FA3C0000}"/>
    <cellStyle name="Normal 4 2 3 3 9 2" xfId="13983" xr:uid="{00000000-0005-0000-0000-0000FB3C0000}"/>
    <cellStyle name="Normal 4 2 3 3 9 3" xfId="22614" xr:uid="{00000000-0005-0000-0000-0000FC3C0000}"/>
    <cellStyle name="Normal 4 2 3 4" xfId="5840" xr:uid="{00000000-0005-0000-0000-0000FD3C0000}"/>
    <cellStyle name="Normal 4 2 3 4 10" xfId="5841" xr:uid="{00000000-0005-0000-0000-0000FE3C0000}"/>
    <cellStyle name="Normal 4 2 3 4 10 2" xfId="13984" xr:uid="{00000000-0005-0000-0000-0000FF3C0000}"/>
    <cellStyle name="Normal 4 2 3 4 10 3" xfId="22615" xr:uid="{00000000-0005-0000-0000-0000003D0000}"/>
    <cellStyle name="Normal 4 2 3 4 11" xfId="5842" xr:uid="{00000000-0005-0000-0000-0000013D0000}"/>
    <cellStyle name="Normal 4 2 3 4 11 2" xfId="13985" xr:uid="{00000000-0005-0000-0000-0000023D0000}"/>
    <cellStyle name="Normal 4 2 3 4 11 3" xfId="22616" xr:uid="{00000000-0005-0000-0000-0000033D0000}"/>
    <cellStyle name="Normal 4 2 3 4 12" xfId="5843" xr:uid="{00000000-0005-0000-0000-0000043D0000}"/>
    <cellStyle name="Normal 4 2 3 4 12 2" xfId="13986" xr:uid="{00000000-0005-0000-0000-0000053D0000}"/>
    <cellStyle name="Normal 4 2 3 4 12 3" xfId="22617" xr:uid="{00000000-0005-0000-0000-0000063D0000}"/>
    <cellStyle name="Normal 4 2 3 4 13" xfId="5844" xr:uid="{00000000-0005-0000-0000-0000073D0000}"/>
    <cellStyle name="Normal 4 2 3 4 13 2" xfId="13987" xr:uid="{00000000-0005-0000-0000-0000083D0000}"/>
    <cellStyle name="Normal 4 2 3 4 13 3" xfId="22618" xr:uid="{00000000-0005-0000-0000-0000093D0000}"/>
    <cellStyle name="Normal 4 2 3 4 14" xfId="5845" xr:uid="{00000000-0005-0000-0000-00000A3D0000}"/>
    <cellStyle name="Normal 4 2 3 4 14 2" xfId="13988" xr:uid="{00000000-0005-0000-0000-00000B3D0000}"/>
    <cellStyle name="Normal 4 2 3 4 14 3" xfId="22619" xr:uid="{00000000-0005-0000-0000-00000C3D0000}"/>
    <cellStyle name="Normal 4 2 3 4 15" xfId="5846" xr:uid="{00000000-0005-0000-0000-00000D3D0000}"/>
    <cellStyle name="Normal 4 2 3 4 15 2" xfId="13989" xr:uid="{00000000-0005-0000-0000-00000E3D0000}"/>
    <cellStyle name="Normal 4 2 3 4 15 3" xfId="22620" xr:uid="{00000000-0005-0000-0000-00000F3D0000}"/>
    <cellStyle name="Normal 4 2 3 4 16" xfId="5847" xr:uid="{00000000-0005-0000-0000-0000103D0000}"/>
    <cellStyle name="Normal 4 2 3 4 16 2" xfId="13990" xr:uid="{00000000-0005-0000-0000-0000113D0000}"/>
    <cellStyle name="Normal 4 2 3 4 16 3" xfId="22621" xr:uid="{00000000-0005-0000-0000-0000123D0000}"/>
    <cellStyle name="Normal 4 2 3 4 17" xfId="8829" xr:uid="{00000000-0005-0000-0000-0000133D0000}"/>
    <cellStyle name="Normal 4 2 3 4 18" xfId="17267" xr:uid="{00000000-0005-0000-0000-0000143D0000}"/>
    <cellStyle name="Normal 4 2 3 4 2" xfId="5848" xr:uid="{00000000-0005-0000-0000-0000153D0000}"/>
    <cellStyle name="Normal 4 2 3 4 2 2" xfId="13991" xr:uid="{00000000-0005-0000-0000-0000163D0000}"/>
    <cellStyle name="Normal 4 2 3 4 2 3" xfId="17987" xr:uid="{00000000-0005-0000-0000-0000173D0000}"/>
    <cellStyle name="Normal 4 2 3 4 3" xfId="5849" xr:uid="{00000000-0005-0000-0000-0000183D0000}"/>
    <cellStyle name="Normal 4 2 3 4 3 2" xfId="13992" xr:uid="{00000000-0005-0000-0000-0000193D0000}"/>
    <cellStyle name="Normal 4 2 3 4 3 3" xfId="22622" xr:uid="{00000000-0005-0000-0000-00001A3D0000}"/>
    <cellStyle name="Normal 4 2 3 4 4" xfId="153" xr:uid="{00000000-0005-0000-0000-00001B3D0000}"/>
    <cellStyle name="Normal 4 2 3 4 4 2" xfId="13993" xr:uid="{00000000-0005-0000-0000-00001C3D0000}"/>
    <cellStyle name="Normal 4 2 3 4 4 3" xfId="22623" xr:uid="{00000000-0005-0000-0000-00001D3D0000}"/>
    <cellStyle name="Normal 4 2 3 4 5" xfId="5850" xr:uid="{00000000-0005-0000-0000-00001E3D0000}"/>
    <cellStyle name="Normal 4 2 3 4 5 2" xfId="13994" xr:uid="{00000000-0005-0000-0000-00001F3D0000}"/>
    <cellStyle name="Normal 4 2 3 4 5 3" xfId="22624" xr:uid="{00000000-0005-0000-0000-0000203D0000}"/>
    <cellStyle name="Normal 4 2 3 4 6" xfId="5851" xr:uid="{00000000-0005-0000-0000-0000213D0000}"/>
    <cellStyle name="Normal 4 2 3 4 6 2" xfId="13995" xr:uid="{00000000-0005-0000-0000-0000223D0000}"/>
    <cellStyle name="Normal 4 2 3 4 6 3" xfId="22625" xr:uid="{00000000-0005-0000-0000-0000233D0000}"/>
    <cellStyle name="Normal 4 2 3 4 7" xfId="5852" xr:uid="{00000000-0005-0000-0000-0000243D0000}"/>
    <cellStyle name="Normal 4 2 3 4 7 2" xfId="13996" xr:uid="{00000000-0005-0000-0000-0000253D0000}"/>
    <cellStyle name="Normal 4 2 3 4 7 3" xfId="22626" xr:uid="{00000000-0005-0000-0000-0000263D0000}"/>
    <cellStyle name="Normal 4 2 3 4 8" xfId="5853" xr:uid="{00000000-0005-0000-0000-0000273D0000}"/>
    <cellStyle name="Normal 4 2 3 4 8 2" xfId="13997" xr:uid="{00000000-0005-0000-0000-0000283D0000}"/>
    <cellStyle name="Normal 4 2 3 4 8 3" xfId="22627" xr:uid="{00000000-0005-0000-0000-0000293D0000}"/>
    <cellStyle name="Normal 4 2 3 4 9" xfId="5854" xr:uid="{00000000-0005-0000-0000-00002A3D0000}"/>
    <cellStyle name="Normal 4 2 3 4 9 2" xfId="13998" xr:uid="{00000000-0005-0000-0000-00002B3D0000}"/>
    <cellStyle name="Normal 4 2 3 4 9 3" xfId="22628" xr:uid="{00000000-0005-0000-0000-00002C3D0000}"/>
    <cellStyle name="Normal 4 2 3 5" xfId="5855" xr:uid="{00000000-0005-0000-0000-00002D3D0000}"/>
    <cellStyle name="Normal 4 2 3 5 10" xfId="5856" xr:uid="{00000000-0005-0000-0000-00002E3D0000}"/>
    <cellStyle name="Normal 4 2 3 5 10 2" xfId="13999" xr:uid="{00000000-0005-0000-0000-00002F3D0000}"/>
    <cellStyle name="Normal 4 2 3 5 10 3" xfId="22629" xr:uid="{00000000-0005-0000-0000-0000303D0000}"/>
    <cellStyle name="Normal 4 2 3 5 11" xfId="5857" xr:uid="{00000000-0005-0000-0000-0000313D0000}"/>
    <cellStyle name="Normal 4 2 3 5 11 2" xfId="14000" xr:uid="{00000000-0005-0000-0000-0000323D0000}"/>
    <cellStyle name="Normal 4 2 3 5 11 3" xfId="22630" xr:uid="{00000000-0005-0000-0000-0000333D0000}"/>
    <cellStyle name="Normal 4 2 3 5 12" xfId="5858" xr:uid="{00000000-0005-0000-0000-0000343D0000}"/>
    <cellStyle name="Normal 4 2 3 5 12 2" xfId="14001" xr:uid="{00000000-0005-0000-0000-0000353D0000}"/>
    <cellStyle name="Normal 4 2 3 5 12 3" xfId="22631" xr:uid="{00000000-0005-0000-0000-0000363D0000}"/>
    <cellStyle name="Normal 4 2 3 5 13" xfId="5859" xr:uid="{00000000-0005-0000-0000-0000373D0000}"/>
    <cellStyle name="Normal 4 2 3 5 13 2" xfId="14002" xr:uid="{00000000-0005-0000-0000-0000383D0000}"/>
    <cellStyle name="Normal 4 2 3 5 13 3" xfId="22632" xr:uid="{00000000-0005-0000-0000-0000393D0000}"/>
    <cellStyle name="Normal 4 2 3 5 14" xfId="5860" xr:uid="{00000000-0005-0000-0000-00003A3D0000}"/>
    <cellStyle name="Normal 4 2 3 5 14 2" xfId="14003" xr:uid="{00000000-0005-0000-0000-00003B3D0000}"/>
    <cellStyle name="Normal 4 2 3 5 14 3" xfId="22633" xr:uid="{00000000-0005-0000-0000-00003C3D0000}"/>
    <cellStyle name="Normal 4 2 3 5 15" xfId="5861" xr:uid="{00000000-0005-0000-0000-00003D3D0000}"/>
    <cellStyle name="Normal 4 2 3 5 15 2" xfId="14004" xr:uid="{00000000-0005-0000-0000-00003E3D0000}"/>
    <cellStyle name="Normal 4 2 3 5 15 3" xfId="22634" xr:uid="{00000000-0005-0000-0000-00003F3D0000}"/>
    <cellStyle name="Normal 4 2 3 5 16" xfId="5862" xr:uid="{00000000-0005-0000-0000-0000403D0000}"/>
    <cellStyle name="Normal 4 2 3 5 16 2" xfId="14005" xr:uid="{00000000-0005-0000-0000-0000413D0000}"/>
    <cellStyle name="Normal 4 2 3 5 16 3" xfId="22635" xr:uid="{00000000-0005-0000-0000-0000423D0000}"/>
    <cellStyle name="Normal 4 2 3 5 17" xfId="9032" xr:uid="{00000000-0005-0000-0000-0000433D0000}"/>
    <cellStyle name="Normal 4 2 3 5 18" xfId="17469" xr:uid="{00000000-0005-0000-0000-0000443D0000}"/>
    <cellStyle name="Normal 4 2 3 5 2" xfId="5376" xr:uid="{00000000-0005-0000-0000-0000453D0000}"/>
    <cellStyle name="Normal 4 2 3 5 2 2" xfId="14006" xr:uid="{00000000-0005-0000-0000-0000463D0000}"/>
    <cellStyle name="Normal 4 2 3 5 2 3" xfId="17988" xr:uid="{00000000-0005-0000-0000-0000473D0000}"/>
    <cellStyle name="Normal 4 2 3 5 3" xfId="5379" xr:uid="{00000000-0005-0000-0000-0000483D0000}"/>
    <cellStyle name="Normal 4 2 3 5 3 2" xfId="14007" xr:uid="{00000000-0005-0000-0000-0000493D0000}"/>
    <cellStyle name="Normal 4 2 3 5 3 3" xfId="22636" xr:uid="{00000000-0005-0000-0000-00004A3D0000}"/>
    <cellStyle name="Normal 4 2 3 5 4" xfId="5382" xr:uid="{00000000-0005-0000-0000-00004B3D0000}"/>
    <cellStyle name="Normal 4 2 3 5 4 2" xfId="14008" xr:uid="{00000000-0005-0000-0000-00004C3D0000}"/>
    <cellStyle name="Normal 4 2 3 5 4 3" xfId="22637" xr:uid="{00000000-0005-0000-0000-00004D3D0000}"/>
    <cellStyle name="Normal 4 2 3 5 5" xfId="5385" xr:uid="{00000000-0005-0000-0000-00004E3D0000}"/>
    <cellStyle name="Normal 4 2 3 5 5 2" xfId="14009" xr:uid="{00000000-0005-0000-0000-00004F3D0000}"/>
    <cellStyle name="Normal 4 2 3 5 5 3" xfId="22638" xr:uid="{00000000-0005-0000-0000-0000503D0000}"/>
    <cellStyle name="Normal 4 2 3 5 6" xfId="5388" xr:uid="{00000000-0005-0000-0000-0000513D0000}"/>
    <cellStyle name="Normal 4 2 3 5 6 2" xfId="14010" xr:uid="{00000000-0005-0000-0000-0000523D0000}"/>
    <cellStyle name="Normal 4 2 3 5 6 3" xfId="22639" xr:uid="{00000000-0005-0000-0000-0000533D0000}"/>
    <cellStyle name="Normal 4 2 3 5 7" xfId="5391" xr:uid="{00000000-0005-0000-0000-0000543D0000}"/>
    <cellStyle name="Normal 4 2 3 5 7 2" xfId="14011" xr:uid="{00000000-0005-0000-0000-0000553D0000}"/>
    <cellStyle name="Normal 4 2 3 5 7 3" xfId="22640" xr:uid="{00000000-0005-0000-0000-0000563D0000}"/>
    <cellStyle name="Normal 4 2 3 5 8" xfId="2233" xr:uid="{00000000-0005-0000-0000-0000573D0000}"/>
    <cellStyle name="Normal 4 2 3 5 8 2" xfId="14012" xr:uid="{00000000-0005-0000-0000-0000583D0000}"/>
    <cellStyle name="Normal 4 2 3 5 8 3" xfId="22641" xr:uid="{00000000-0005-0000-0000-0000593D0000}"/>
    <cellStyle name="Normal 4 2 3 5 9" xfId="2236" xr:uid="{00000000-0005-0000-0000-00005A3D0000}"/>
    <cellStyle name="Normal 4 2 3 5 9 2" xfId="14013" xr:uid="{00000000-0005-0000-0000-00005B3D0000}"/>
    <cellStyle name="Normal 4 2 3 5 9 3" xfId="22642" xr:uid="{00000000-0005-0000-0000-00005C3D0000}"/>
    <cellStyle name="Normal 4 2 3 6" xfId="5863" xr:uid="{00000000-0005-0000-0000-00005D3D0000}"/>
    <cellStyle name="Normal 4 2 3 6 2" xfId="14014" xr:uid="{00000000-0005-0000-0000-00005E3D0000}"/>
    <cellStyle name="Normal 4 2 3 6 3" xfId="17596" xr:uid="{00000000-0005-0000-0000-00005F3D0000}"/>
    <cellStyle name="Normal 4 2 3 7" xfId="5864" xr:uid="{00000000-0005-0000-0000-0000603D0000}"/>
    <cellStyle name="Normal 4 2 3 7 2" xfId="14015" xr:uid="{00000000-0005-0000-0000-0000613D0000}"/>
    <cellStyle name="Normal 4 2 3 7 3" xfId="22643" xr:uid="{00000000-0005-0000-0000-0000623D0000}"/>
    <cellStyle name="Normal 4 2 3 8" xfId="5865" xr:uid="{00000000-0005-0000-0000-0000633D0000}"/>
    <cellStyle name="Normal 4 2 3 8 2" xfId="14016" xr:uid="{00000000-0005-0000-0000-0000643D0000}"/>
    <cellStyle name="Normal 4 2 3 8 3" xfId="22644" xr:uid="{00000000-0005-0000-0000-0000653D0000}"/>
    <cellStyle name="Normal 4 2 3 9" xfId="5866" xr:uid="{00000000-0005-0000-0000-0000663D0000}"/>
    <cellStyle name="Normal 4 2 3 9 2" xfId="14017" xr:uid="{00000000-0005-0000-0000-0000673D0000}"/>
    <cellStyle name="Normal 4 2 3 9 3" xfId="22645" xr:uid="{00000000-0005-0000-0000-0000683D0000}"/>
    <cellStyle name="Normal 4 2 4" xfId="5867" xr:uid="{00000000-0005-0000-0000-0000693D0000}"/>
    <cellStyle name="Normal 4 2 4 10" xfId="5868" xr:uid="{00000000-0005-0000-0000-00006A3D0000}"/>
    <cellStyle name="Normal 4 2 4 10 2" xfId="14018" xr:uid="{00000000-0005-0000-0000-00006B3D0000}"/>
    <cellStyle name="Normal 4 2 4 10 3" xfId="22646" xr:uid="{00000000-0005-0000-0000-00006C3D0000}"/>
    <cellStyle name="Normal 4 2 4 11" xfId="5869" xr:uid="{00000000-0005-0000-0000-00006D3D0000}"/>
    <cellStyle name="Normal 4 2 4 11 2" xfId="14019" xr:uid="{00000000-0005-0000-0000-00006E3D0000}"/>
    <cellStyle name="Normal 4 2 4 11 3" xfId="22647" xr:uid="{00000000-0005-0000-0000-00006F3D0000}"/>
    <cellStyle name="Normal 4 2 4 12" xfId="5870" xr:uid="{00000000-0005-0000-0000-0000703D0000}"/>
    <cellStyle name="Normal 4 2 4 12 2" xfId="14020" xr:uid="{00000000-0005-0000-0000-0000713D0000}"/>
    <cellStyle name="Normal 4 2 4 12 3" xfId="22648" xr:uid="{00000000-0005-0000-0000-0000723D0000}"/>
    <cellStyle name="Normal 4 2 4 13" xfId="5871" xr:uid="{00000000-0005-0000-0000-0000733D0000}"/>
    <cellStyle name="Normal 4 2 4 13 2" xfId="14021" xr:uid="{00000000-0005-0000-0000-0000743D0000}"/>
    <cellStyle name="Normal 4 2 4 13 3" xfId="22649" xr:uid="{00000000-0005-0000-0000-0000753D0000}"/>
    <cellStyle name="Normal 4 2 4 14" xfId="5872" xr:uid="{00000000-0005-0000-0000-0000763D0000}"/>
    <cellStyle name="Normal 4 2 4 14 2" xfId="14022" xr:uid="{00000000-0005-0000-0000-0000773D0000}"/>
    <cellStyle name="Normal 4 2 4 14 3" xfId="22650" xr:uid="{00000000-0005-0000-0000-0000783D0000}"/>
    <cellStyle name="Normal 4 2 4 15" xfId="5874" xr:uid="{00000000-0005-0000-0000-0000793D0000}"/>
    <cellStyle name="Normal 4 2 4 15 2" xfId="14023" xr:uid="{00000000-0005-0000-0000-00007A3D0000}"/>
    <cellStyle name="Normal 4 2 4 15 3" xfId="22651" xr:uid="{00000000-0005-0000-0000-00007B3D0000}"/>
    <cellStyle name="Normal 4 2 4 16" xfId="5875" xr:uid="{00000000-0005-0000-0000-00007C3D0000}"/>
    <cellStyle name="Normal 4 2 4 16 2" xfId="14024" xr:uid="{00000000-0005-0000-0000-00007D3D0000}"/>
    <cellStyle name="Normal 4 2 4 16 3" xfId="22652" xr:uid="{00000000-0005-0000-0000-00007E3D0000}"/>
    <cellStyle name="Normal 4 2 4 17" xfId="5876" xr:uid="{00000000-0005-0000-0000-00007F3D0000}"/>
    <cellStyle name="Normal 4 2 4 17 2" xfId="14025" xr:uid="{00000000-0005-0000-0000-0000803D0000}"/>
    <cellStyle name="Normal 4 2 4 17 3" xfId="22653" xr:uid="{00000000-0005-0000-0000-0000813D0000}"/>
    <cellStyle name="Normal 4 2 4 18" xfId="5877" xr:uid="{00000000-0005-0000-0000-0000823D0000}"/>
    <cellStyle name="Normal 4 2 4 18 2" xfId="14026" xr:uid="{00000000-0005-0000-0000-0000833D0000}"/>
    <cellStyle name="Normal 4 2 4 18 3" xfId="22654" xr:uid="{00000000-0005-0000-0000-0000843D0000}"/>
    <cellStyle name="Normal 4 2 4 19" xfId="5878" xr:uid="{00000000-0005-0000-0000-0000853D0000}"/>
    <cellStyle name="Normal 4 2 4 19 2" xfId="14027" xr:uid="{00000000-0005-0000-0000-0000863D0000}"/>
    <cellStyle name="Normal 4 2 4 19 3" xfId="22655" xr:uid="{00000000-0005-0000-0000-0000873D0000}"/>
    <cellStyle name="Normal 4 2 4 2" xfId="5879" xr:uid="{00000000-0005-0000-0000-0000883D0000}"/>
    <cellStyle name="Normal 4 2 4 2 10" xfId="5880" xr:uid="{00000000-0005-0000-0000-0000893D0000}"/>
    <cellStyle name="Normal 4 2 4 2 10 2" xfId="14028" xr:uid="{00000000-0005-0000-0000-00008A3D0000}"/>
    <cellStyle name="Normal 4 2 4 2 10 3" xfId="22656" xr:uid="{00000000-0005-0000-0000-00008B3D0000}"/>
    <cellStyle name="Normal 4 2 4 2 11" xfId="5881" xr:uid="{00000000-0005-0000-0000-00008C3D0000}"/>
    <cellStyle name="Normal 4 2 4 2 11 2" xfId="14029" xr:uid="{00000000-0005-0000-0000-00008D3D0000}"/>
    <cellStyle name="Normal 4 2 4 2 11 3" xfId="22657" xr:uid="{00000000-0005-0000-0000-00008E3D0000}"/>
    <cellStyle name="Normal 4 2 4 2 12" xfId="5882" xr:uid="{00000000-0005-0000-0000-00008F3D0000}"/>
    <cellStyle name="Normal 4 2 4 2 12 2" xfId="14030" xr:uid="{00000000-0005-0000-0000-0000903D0000}"/>
    <cellStyle name="Normal 4 2 4 2 12 3" xfId="22658" xr:uid="{00000000-0005-0000-0000-0000913D0000}"/>
    <cellStyle name="Normal 4 2 4 2 13" xfId="5883" xr:uid="{00000000-0005-0000-0000-0000923D0000}"/>
    <cellStyle name="Normal 4 2 4 2 13 2" xfId="14031" xr:uid="{00000000-0005-0000-0000-0000933D0000}"/>
    <cellStyle name="Normal 4 2 4 2 13 3" xfId="22659" xr:uid="{00000000-0005-0000-0000-0000943D0000}"/>
    <cellStyle name="Normal 4 2 4 2 14" xfId="5884" xr:uid="{00000000-0005-0000-0000-0000953D0000}"/>
    <cellStyle name="Normal 4 2 4 2 14 2" xfId="14032" xr:uid="{00000000-0005-0000-0000-0000963D0000}"/>
    <cellStyle name="Normal 4 2 4 2 14 3" xfId="22660" xr:uid="{00000000-0005-0000-0000-0000973D0000}"/>
    <cellStyle name="Normal 4 2 4 2 15" xfId="5885" xr:uid="{00000000-0005-0000-0000-0000983D0000}"/>
    <cellStyle name="Normal 4 2 4 2 15 2" xfId="14033" xr:uid="{00000000-0005-0000-0000-0000993D0000}"/>
    <cellStyle name="Normal 4 2 4 2 15 3" xfId="22661" xr:uid="{00000000-0005-0000-0000-00009A3D0000}"/>
    <cellStyle name="Normal 4 2 4 2 16" xfId="5886" xr:uid="{00000000-0005-0000-0000-00009B3D0000}"/>
    <cellStyle name="Normal 4 2 4 2 16 2" xfId="14034" xr:uid="{00000000-0005-0000-0000-00009C3D0000}"/>
    <cellStyle name="Normal 4 2 4 2 16 3" xfId="22662" xr:uid="{00000000-0005-0000-0000-00009D3D0000}"/>
    <cellStyle name="Normal 4 2 4 2 17" xfId="5887" xr:uid="{00000000-0005-0000-0000-00009E3D0000}"/>
    <cellStyle name="Normal 4 2 4 2 17 2" xfId="14035" xr:uid="{00000000-0005-0000-0000-00009F3D0000}"/>
    <cellStyle name="Normal 4 2 4 2 17 3" xfId="22663" xr:uid="{00000000-0005-0000-0000-0000A03D0000}"/>
    <cellStyle name="Normal 4 2 4 2 18" xfId="8741" xr:uid="{00000000-0005-0000-0000-0000A13D0000}"/>
    <cellStyle name="Normal 4 2 4 2 19" xfId="17184" xr:uid="{00000000-0005-0000-0000-0000A23D0000}"/>
    <cellStyle name="Normal 4 2 4 2 2" xfId="727" xr:uid="{00000000-0005-0000-0000-0000A33D0000}"/>
    <cellStyle name="Normal 4 2 4 2 2 10" xfId="5888" xr:uid="{00000000-0005-0000-0000-0000A43D0000}"/>
    <cellStyle name="Normal 4 2 4 2 2 10 2" xfId="14036" xr:uid="{00000000-0005-0000-0000-0000A53D0000}"/>
    <cellStyle name="Normal 4 2 4 2 2 10 3" xfId="22664" xr:uid="{00000000-0005-0000-0000-0000A63D0000}"/>
    <cellStyle name="Normal 4 2 4 2 2 11" xfId="5889" xr:uid="{00000000-0005-0000-0000-0000A73D0000}"/>
    <cellStyle name="Normal 4 2 4 2 2 11 2" xfId="14037" xr:uid="{00000000-0005-0000-0000-0000A83D0000}"/>
    <cellStyle name="Normal 4 2 4 2 2 11 3" xfId="22665" xr:uid="{00000000-0005-0000-0000-0000A93D0000}"/>
    <cellStyle name="Normal 4 2 4 2 2 12" xfId="5890" xr:uid="{00000000-0005-0000-0000-0000AA3D0000}"/>
    <cellStyle name="Normal 4 2 4 2 2 12 2" xfId="14038" xr:uid="{00000000-0005-0000-0000-0000AB3D0000}"/>
    <cellStyle name="Normal 4 2 4 2 2 12 3" xfId="22666" xr:uid="{00000000-0005-0000-0000-0000AC3D0000}"/>
    <cellStyle name="Normal 4 2 4 2 2 13" xfId="5891" xr:uid="{00000000-0005-0000-0000-0000AD3D0000}"/>
    <cellStyle name="Normal 4 2 4 2 2 13 2" xfId="14039" xr:uid="{00000000-0005-0000-0000-0000AE3D0000}"/>
    <cellStyle name="Normal 4 2 4 2 2 13 3" xfId="22667" xr:uid="{00000000-0005-0000-0000-0000AF3D0000}"/>
    <cellStyle name="Normal 4 2 4 2 2 14" xfId="5892" xr:uid="{00000000-0005-0000-0000-0000B03D0000}"/>
    <cellStyle name="Normal 4 2 4 2 2 14 2" xfId="14040" xr:uid="{00000000-0005-0000-0000-0000B13D0000}"/>
    <cellStyle name="Normal 4 2 4 2 2 14 3" xfId="22668" xr:uid="{00000000-0005-0000-0000-0000B23D0000}"/>
    <cellStyle name="Normal 4 2 4 2 2 15" xfId="5893" xr:uid="{00000000-0005-0000-0000-0000B33D0000}"/>
    <cellStyle name="Normal 4 2 4 2 2 15 2" xfId="14041" xr:uid="{00000000-0005-0000-0000-0000B43D0000}"/>
    <cellStyle name="Normal 4 2 4 2 2 15 3" xfId="22669" xr:uid="{00000000-0005-0000-0000-0000B53D0000}"/>
    <cellStyle name="Normal 4 2 4 2 2 16" xfId="5894" xr:uid="{00000000-0005-0000-0000-0000B63D0000}"/>
    <cellStyle name="Normal 4 2 4 2 2 16 2" xfId="14042" xr:uid="{00000000-0005-0000-0000-0000B73D0000}"/>
    <cellStyle name="Normal 4 2 4 2 2 16 3" xfId="22670" xr:uid="{00000000-0005-0000-0000-0000B83D0000}"/>
    <cellStyle name="Normal 4 2 4 2 2 17" xfId="8948" xr:uid="{00000000-0005-0000-0000-0000B93D0000}"/>
    <cellStyle name="Normal 4 2 4 2 2 18" xfId="17386" xr:uid="{00000000-0005-0000-0000-0000BA3D0000}"/>
    <cellStyle name="Normal 4 2 4 2 2 2" xfId="5895" xr:uid="{00000000-0005-0000-0000-0000BB3D0000}"/>
    <cellStyle name="Normal 4 2 4 2 2 2 2" xfId="14043" xr:uid="{00000000-0005-0000-0000-0000BC3D0000}"/>
    <cellStyle name="Normal 4 2 4 2 2 2 3" xfId="17989" xr:uid="{00000000-0005-0000-0000-0000BD3D0000}"/>
    <cellStyle name="Normal 4 2 4 2 2 3" xfId="5896" xr:uid="{00000000-0005-0000-0000-0000BE3D0000}"/>
    <cellStyle name="Normal 4 2 4 2 2 3 2" xfId="14044" xr:uid="{00000000-0005-0000-0000-0000BF3D0000}"/>
    <cellStyle name="Normal 4 2 4 2 2 3 3" xfId="22671" xr:uid="{00000000-0005-0000-0000-0000C03D0000}"/>
    <cellStyle name="Normal 4 2 4 2 2 4" xfId="5897" xr:uid="{00000000-0005-0000-0000-0000C13D0000}"/>
    <cellStyle name="Normal 4 2 4 2 2 4 2" xfId="14045" xr:uid="{00000000-0005-0000-0000-0000C23D0000}"/>
    <cellStyle name="Normal 4 2 4 2 2 4 3" xfId="22672" xr:uid="{00000000-0005-0000-0000-0000C33D0000}"/>
    <cellStyle name="Normal 4 2 4 2 2 5" xfId="5898" xr:uid="{00000000-0005-0000-0000-0000C43D0000}"/>
    <cellStyle name="Normal 4 2 4 2 2 5 2" xfId="14046" xr:uid="{00000000-0005-0000-0000-0000C53D0000}"/>
    <cellStyle name="Normal 4 2 4 2 2 5 3" xfId="22673" xr:uid="{00000000-0005-0000-0000-0000C63D0000}"/>
    <cellStyle name="Normal 4 2 4 2 2 6" xfId="5899" xr:uid="{00000000-0005-0000-0000-0000C73D0000}"/>
    <cellStyle name="Normal 4 2 4 2 2 6 2" xfId="14047" xr:uid="{00000000-0005-0000-0000-0000C83D0000}"/>
    <cellStyle name="Normal 4 2 4 2 2 6 3" xfId="22674" xr:uid="{00000000-0005-0000-0000-0000C93D0000}"/>
    <cellStyle name="Normal 4 2 4 2 2 7" xfId="5900" xr:uid="{00000000-0005-0000-0000-0000CA3D0000}"/>
    <cellStyle name="Normal 4 2 4 2 2 7 2" xfId="14048" xr:uid="{00000000-0005-0000-0000-0000CB3D0000}"/>
    <cellStyle name="Normal 4 2 4 2 2 7 3" xfId="22675" xr:uid="{00000000-0005-0000-0000-0000CC3D0000}"/>
    <cellStyle name="Normal 4 2 4 2 2 8" xfId="5901" xr:uid="{00000000-0005-0000-0000-0000CD3D0000}"/>
    <cellStyle name="Normal 4 2 4 2 2 8 2" xfId="14049" xr:uid="{00000000-0005-0000-0000-0000CE3D0000}"/>
    <cellStyle name="Normal 4 2 4 2 2 8 3" xfId="22676" xr:uid="{00000000-0005-0000-0000-0000CF3D0000}"/>
    <cellStyle name="Normal 4 2 4 2 2 9" xfId="5902" xr:uid="{00000000-0005-0000-0000-0000D03D0000}"/>
    <cellStyle name="Normal 4 2 4 2 2 9 2" xfId="14050" xr:uid="{00000000-0005-0000-0000-0000D13D0000}"/>
    <cellStyle name="Normal 4 2 4 2 2 9 3" xfId="22677" xr:uid="{00000000-0005-0000-0000-0000D23D0000}"/>
    <cellStyle name="Normal 4 2 4 2 3" xfId="733" xr:uid="{00000000-0005-0000-0000-0000D33D0000}"/>
    <cellStyle name="Normal 4 2 4 2 3 2" xfId="14051" xr:uid="{00000000-0005-0000-0000-0000D43D0000}"/>
    <cellStyle name="Normal 4 2 4 2 3 3" xfId="17715" xr:uid="{00000000-0005-0000-0000-0000D53D0000}"/>
    <cellStyle name="Normal 4 2 4 2 4" xfId="738" xr:uid="{00000000-0005-0000-0000-0000D63D0000}"/>
    <cellStyle name="Normal 4 2 4 2 4 2" xfId="14052" xr:uid="{00000000-0005-0000-0000-0000D73D0000}"/>
    <cellStyle name="Normal 4 2 4 2 4 3" xfId="22678" xr:uid="{00000000-0005-0000-0000-0000D83D0000}"/>
    <cellStyle name="Normal 4 2 4 2 5" xfId="743" xr:uid="{00000000-0005-0000-0000-0000D93D0000}"/>
    <cellStyle name="Normal 4 2 4 2 5 2" xfId="14053" xr:uid="{00000000-0005-0000-0000-0000DA3D0000}"/>
    <cellStyle name="Normal 4 2 4 2 5 3" xfId="22679" xr:uid="{00000000-0005-0000-0000-0000DB3D0000}"/>
    <cellStyle name="Normal 4 2 4 2 6" xfId="745" xr:uid="{00000000-0005-0000-0000-0000DC3D0000}"/>
    <cellStyle name="Normal 4 2 4 2 6 2" xfId="14054" xr:uid="{00000000-0005-0000-0000-0000DD3D0000}"/>
    <cellStyle name="Normal 4 2 4 2 6 3" xfId="22680" xr:uid="{00000000-0005-0000-0000-0000DE3D0000}"/>
    <cellStyle name="Normal 4 2 4 2 7" xfId="2216" xr:uid="{00000000-0005-0000-0000-0000DF3D0000}"/>
    <cellStyle name="Normal 4 2 4 2 7 2" xfId="14055" xr:uid="{00000000-0005-0000-0000-0000E03D0000}"/>
    <cellStyle name="Normal 4 2 4 2 7 3" xfId="22681" xr:uid="{00000000-0005-0000-0000-0000E13D0000}"/>
    <cellStyle name="Normal 4 2 4 2 8" xfId="3111" xr:uid="{00000000-0005-0000-0000-0000E23D0000}"/>
    <cellStyle name="Normal 4 2 4 2 8 2" xfId="14056" xr:uid="{00000000-0005-0000-0000-0000E33D0000}"/>
    <cellStyle name="Normal 4 2 4 2 8 3" xfId="22682" xr:uid="{00000000-0005-0000-0000-0000E43D0000}"/>
    <cellStyle name="Normal 4 2 4 2 9" xfId="3114" xr:uid="{00000000-0005-0000-0000-0000E53D0000}"/>
    <cellStyle name="Normal 4 2 4 2 9 2" xfId="14057" xr:uid="{00000000-0005-0000-0000-0000E63D0000}"/>
    <cellStyle name="Normal 4 2 4 2 9 3" xfId="22683" xr:uid="{00000000-0005-0000-0000-0000E73D0000}"/>
    <cellStyle name="Normal 4 2 4 20" xfId="5873" xr:uid="{00000000-0005-0000-0000-0000E83D0000}"/>
    <cellStyle name="Normal 4 2 4 21" xfId="8638" xr:uid="{00000000-0005-0000-0000-0000E93D0000}"/>
    <cellStyle name="Normal 4 2 4 22" xfId="17087" xr:uid="{00000000-0005-0000-0000-0000EA3D0000}"/>
    <cellStyle name="Normal 4 2 4 3" xfId="5903" xr:uid="{00000000-0005-0000-0000-0000EB3D0000}"/>
    <cellStyle name="Normal 4 2 4 3 10" xfId="1153" xr:uid="{00000000-0005-0000-0000-0000EC3D0000}"/>
    <cellStyle name="Normal 4 2 4 3 10 2" xfId="14058" xr:uid="{00000000-0005-0000-0000-0000ED3D0000}"/>
    <cellStyle name="Normal 4 2 4 3 10 3" xfId="22684" xr:uid="{00000000-0005-0000-0000-0000EE3D0000}"/>
    <cellStyle name="Normal 4 2 4 3 11" xfId="1155" xr:uid="{00000000-0005-0000-0000-0000EF3D0000}"/>
    <cellStyle name="Normal 4 2 4 3 11 2" xfId="14059" xr:uid="{00000000-0005-0000-0000-0000F03D0000}"/>
    <cellStyle name="Normal 4 2 4 3 11 3" xfId="22685" xr:uid="{00000000-0005-0000-0000-0000F13D0000}"/>
    <cellStyle name="Normal 4 2 4 3 12" xfId="1157" xr:uid="{00000000-0005-0000-0000-0000F23D0000}"/>
    <cellStyle name="Normal 4 2 4 3 12 2" xfId="14060" xr:uid="{00000000-0005-0000-0000-0000F33D0000}"/>
    <cellStyle name="Normal 4 2 4 3 12 3" xfId="22686" xr:uid="{00000000-0005-0000-0000-0000F43D0000}"/>
    <cellStyle name="Normal 4 2 4 3 13" xfId="1159" xr:uid="{00000000-0005-0000-0000-0000F53D0000}"/>
    <cellStyle name="Normal 4 2 4 3 13 2" xfId="14061" xr:uid="{00000000-0005-0000-0000-0000F63D0000}"/>
    <cellStyle name="Normal 4 2 4 3 13 3" xfId="22687" xr:uid="{00000000-0005-0000-0000-0000F73D0000}"/>
    <cellStyle name="Normal 4 2 4 3 14" xfId="5904" xr:uid="{00000000-0005-0000-0000-0000F83D0000}"/>
    <cellStyle name="Normal 4 2 4 3 14 2" xfId="14062" xr:uid="{00000000-0005-0000-0000-0000F93D0000}"/>
    <cellStyle name="Normal 4 2 4 3 14 3" xfId="22688" xr:uid="{00000000-0005-0000-0000-0000FA3D0000}"/>
    <cellStyle name="Normal 4 2 4 3 15" xfId="5905" xr:uid="{00000000-0005-0000-0000-0000FB3D0000}"/>
    <cellStyle name="Normal 4 2 4 3 15 2" xfId="14063" xr:uid="{00000000-0005-0000-0000-0000FC3D0000}"/>
    <cellStyle name="Normal 4 2 4 3 15 3" xfId="22689" xr:uid="{00000000-0005-0000-0000-0000FD3D0000}"/>
    <cellStyle name="Normal 4 2 4 3 16" xfId="5906" xr:uid="{00000000-0005-0000-0000-0000FE3D0000}"/>
    <cellStyle name="Normal 4 2 4 3 16 2" xfId="14064" xr:uid="{00000000-0005-0000-0000-0000FF3D0000}"/>
    <cellStyle name="Normal 4 2 4 3 16 3" xfId="22690" xr:uid="{00000000-0005-0000-0000-0000003E0000}"/>
    <cellStyle name="Normal 4 2 4 3 17" xfId="8851" xr:uid="{00000000-0005-0000-0000-0000013E0000}"/>
    <cellStyle name="Normal 4 2 4 3 18" xfId="17289" xr:uid="{00000000-0005-0000-0000-0000023E0000}"/>
    <cellStyle name="Normal 4 2 4 3 2" xfId="142" xr:uid="{00000000-0005-0000-0000-0000033E0000}"/>
    <cellStyle name="Normal 4 2 4 3 2 2" xfId="14065" xr:uid="{00000000-0005-0000-0000-0000043E0000}"/>
    <cellStyle name="Normal 4 2 4 3 2 3" xfId="17990" xr:uid="{00000000-0005-0000-0000-0000053E0000}"/>
    <cellStyle name="Normal 4 2 4 3 3" xfId="60" xr:uid="{00000000-0005-0000-0000-0000063E0000}"/>
    <cellStyle name="Normal 4 2 4 3 3 2" xfId="14066" xr:uid="{00000000-0005-0000-0000-0000073E0000}"/>
    <cellStyle name="Normal 4 2 4 3 3 3" xfId="22691" xr:uid="{00000000-0005-0000-0000-0000083E0000}"/>
    <cellStyle name="Normal 4 2 4 3 4" xfId="22" xr:uid="{00000000-0005-0000-0000-0000093E0000}"/>
    <cellStyle name="Normal 4 2 4 3 4 2" xfId="14067" xr:uid="{00000000-0005-0000-0000-00000A3E0000}"/>
    <cellStyle name="Normal 4 2 4 3 4 3" xfId="22692" xr:uid="{00000000-0005-0000-0000-00000B3E0000}"/>
    <cellStyle name="Normal 4 2 4 3 5" xfId="67" xr:uid="{00000000-0005-0000-0000-00000C3E0000}"/>
    <cellStyle name="Normal 4 2 4 3 5 2" xfId="14068" xr:uid="{00000000-0005-0000-0000-00000D3E0000}"/>
    <cellStyle name="Normal 4 2 4 3 5 3" xfId="22693" xr:uid="{00000000-0005-0000-0000-00000E3E0000}"/>
    <cellStyle name="Normal 4 2 4 3 6" xfId="74" xr:uid="{00000000-0005-0000-0000-00000F3E0000}"/>
    <cellStyle name="Normal 4 2 4 3 6 2" xfId="14069" xr:uid="{00000000-0005-0000-0000-0000103E0000}"/>
    <cellStyle name="Normal 4 2 4 3 6 3" xfId="22694" xr:uid="{00000000-0005-0000-0000-0000113E0000}"/>
    <cellStyle name="Normal 4 2 4 3 7" xfId="5907" xr:uid="{00000000-0005-0000-0000-0000123E0000}"/>
    <cellStyle name="Normal 4 2 4 3 7 2" xfId="14070" xr:uid="{00000000-0005-0000-0000-0000133E0000}"/>
    <cellStyle name="Normal 4 2 4 3 7 3" xfId="22695" xr:uid="{00000000-0005-0000-0000-0000143E0000}"/>
    <cellStyle name="Normal 4 2 4 3 8" xfId="5908" xr:uid="{00000000-0005-0000-0000-0000153E0000}"/>
    <cellStyle name="Normal 4 2 4 3 8 2" xfId="14071" xr:uid="{00000000-0005-0000-0000-0000163E0000}"/>
    <cellStyle name="Normal 4 2 4 3 8 3" xfId="22696" xr:uid="{00000000-0005-0000-0000-0000173E0000}"/>
    <cellStyle name="Normal 4 2 4 3 9" xfId="5909" xr:uid="{00000000-0005-0000-0000-0000183E0000}"/>
    <cellStyle name="Normal 4 2 4 3 9 2" xfId="14072" xr:uid="{00000000-0005-0000-0000-0000193E0000}"/>
    <cellStyle name="Normal 4 2 4 3 9 3" xfId="22697" xr:uid="{00000000-0005-0000-0000-00001A3E0000}"/>
    <cellStyle name="Normal 4 2 4 4" xfId="5910" xr:uid="{00000000-0005-0000-0000-00001B3E0000}"/>
    <cellStyle name="Normal 4 2 4 4 10" xfId="5911" xr:uid="{00000000-0005-0000-0000-00001C3E0000}"/>
    <cellStyle name="Normal 4 2 4 4 10 2" xfId="14073" xr:uid="{00000000-0005-0000-0000-00001D3E0000}"/>
    <cellStyle name="Normal 4 2 4 4 10 3" xfId="22698" xr:uid="{00000000-0005-0000-0000-00001E3E0000}"/>
    <cellStyle name="Normal 4 2 4 4 11" xfId="5912" xr:uid="{00000000-0005-0000-0000-00001F3E0000}"/>
    <cellStyle name="Normal 4 2 4 4 11 2" xfId="14074" xr:uid="{00000000-0005-0000-0000-0000203E0000}"/>
    <cellStyle name="Normal 4 2 4 4 11 3" xfId="22699" xr:uid="{00000000-0005-0000-0000-0000213E0000}"/>
    <cellStyle name="Normal 4 2 4 4 12" xfId="5913" xr:uid="{00000000-0005-0000-0000-0000223E0000}"/>
    <cellStyle name="Normal 4 2 4 4 12 2" xfId="14075" xr:uid="{00000000-0005-0000-0000-0000233E0000}"/>
    <cellStyle name="Normal 4 2 4 4 12 3" xfId="22700" xr:uid="{00000000-0005-0000-0000-0000243E0000}"/>
    <cellStyle name="Normal 4 2 4 4 13" xfId="5914" xr:uid="{00000000-0005-0000-0000-0000253E0000}"/>
    <cellStyle name="Normal 4 2 4 4 13 2" xfId="14076" xr:uid="{00000000-0005-0000-0000-0000263E0000}"/>
    <cellStyle name="Normal 4 2 4 4 13 3" xfId="22701" xr:uid="{00000000-0005-0000-0000-0000273E0000}"/>
    <cellStyle name="Normal 4 2 4 4 14" xfId="5915" xr:uid="{00000000-0005-0000-0000-0000283E0000}"/>
    <cellStyle name="Normal 4 2 4 4 14 2" xfId="14077" xr:uid="{00000000-0005-0000-0000-0000293E0000}"/>
    <cellStyle name="Normal 4 2 4 4 14 3" xfId="22702" xr:uid="{00000000-0005-0000-0000-00002A3E0000}"/>
    <cellStyle name="Normal 4 2 4 4 15" xfId="5916" xr:uid="{00000000-0005-0000-0000-00002B3E0000}"/>
    <cellStyle name="Normal 4 2 4 4 15 2" xfId="14078" xr:uid="{00000000-0005-0000-0000-00002C3E0000}"/>
    <cellStyle name="Normal 4 2 4 4 15 3" xfId="22703" xr:uid="{00000000-0005-0000-0000-00002D3E0000}"/>
    <cellStyle name="Normal 4 2 4 4 16" xfId="5917" xr:uid="{00000000-0005-0000-0000-00002E3E0000}"/>
    <cellStyle name="Normal 4 2 4 4 16 2" xfId="14079" xr:uid="{00000000-0005-0000-0000-00002F3E0000}"/>
    <cellStyle name="Normal 4 2 4 4 16 3" xfId="22704" xr:uid="{00000000-0005-0000-0000-0000303E0000}"/>
    <cellStyle name="Normal 4 2 4 4 17" xfId="9054" xr:uid="{00000000-0005-0000-0000-0000313E0000}"/>
    <cellStyle name="Normal 4 2 4 4 18" xfId="17491" xr:uid="{00000000-0005-0000-0000-0000323E0000}"/>
    <cellStyle name="Normal 4 2 4 4 2" xfId="7" xr:uid="{00000000-0005-0000-0000-0000333E0000}"/>
    <cellStyle name="Normal 4 2 4 4 2 2" xfId="14080" xr:uid="{00000000-0005-0000-0000-0000343E0000}"/>
    <cellStyle name="Normal 4 2 4 4 2 3" xfId="17991" xr:uid="{00000000-0005-0000-0000-0000353E0000}"/>
    <cellStyle name="Normal 4 2 4 4 3" xfId="449" xr:uid="{00000000-0005-0000-0000-0000363E0000}"/>
    <cellStyle name="Normal 4 2 4 4 3 2" xfId="14081" xr:uid="{00000000-0005-0000-0000-0000373E0000}"/>
    <cellStyle name="Normal 4 2 4 4 3 3" xfId="22705" xr:uid="{00000000-0005-0000-0000-0000383E0000}"/>
    <cellStyle name="Normal 4 2 4 4 4" xfId="458" xr:uid="{00000000-0005-0000-0000-0000393E0000}"/>
    <cellStyle name="Normal 4 2 4 4 4 2" xfId="14082" xr:uid="{00000000-0005-0000-0000-00003A3E0000}"/>
    <cellStyle name="Normal 4 2 4 4 4 3" xfId="22706" xr:uid="{00000000-0005-0000-0000-00003B3E0000}"/>
    <cellStyle name="Normal 4 2 4 4 5" xfId="489" xr:uid="{00000000-0005-0000-0000-00003C3E0000}"/>
    <cellStyle name="Normal 4 2 4 4 5 2" xfId="14083" xr:uid="{00000000-0005-0000-0000-00003D3E0000}"/>
    <cellStyle name="Normal 4 2 4 4 5 3" xfId="22707" xr:uid="{00000000-0005-0000-0000-00003E3E0000}"/>
    <cellStyle name="Normal 4 2 4 4 6" xfId="498" xr:uid="{00000000-0005-0000-0000-00003F3E0000}"/>
    <cellStyle name="Normal 4 2 4 4 6 2" xfId="14084" xr:uid="{00000000-0005-0000-0000-0000403E0000}"/>
    <cellStyle name="Normal 4 2 4 4 6 3" xfId="22708" xr:uid="{00000000-0005-0000-0000-0000413E0000}"/>
    <cellStyle name="Normal 4 2 4 4 7" xfId="5918" xr:uid="{00000000-0005-0000-0000-0000423E0000}"/>
    <cellStyle name="Normal 4 2 4 4 7 2" xfId="14085" xr:uid="{00000000-0005-0000-0000-0000433E0000}"/>
    <cellStyle name="Normal 4 2 4 4 7 3" xfId="22709" xr:uid="{00000000-0005-0000-0000-0000443E0000}"/>
    <cellStyle name="Normal 4 2 4 4 8" xfId="5919" xr:uid="{00000000-0005-0000-0000-0000453E0000}"/>
    <cellStyle name="Normal 4 2 4 4 8 2" xfId="14086" xr:uid="{00000000-0005-0000-0000-0000463E0000}"/>
    <cellStyle name="Normal 4 2 4 4 8 3" xfId="22710" xr:uid="{00000000-0005-0000-0000-0000473E0000}"/>
    <cellStyle name="Normal 4 2 4 4 9" xfId="5920" xr:uid="{00000000-0005-0000-0000-0000483E0000}"/>
    <cellStyle name="Normal 4 2 4 4 9 2" xfId="14087" xr:uid="{00000000-0005-0000-0000-0000493E0000}"/>
    <cellStyle name="Normal 4 2 4 4 9 3" xfId="22711" xr:uid="{00000000-0005-0000-0000-00004A3E0000}"/>
    <cellStyle name="Normal 4 2 4 5" xfId="5921" xr:uid="{00000000-0005-0000-0000-00004B3E0000}"/>
    <cellStyle name="Normal 4 2 4 5 2" xfId="14088" xr:uid="{00000000-0005-0000-0000-00004C3E0000}"/>
    <cellStyle name="Normal 4 2 4 5 3" xfId="17618" xr:uid="{00000000-0005-0000-0000-00004D3E0000}"/>
    <cellStyle name="Normal 4 2 4 6" xfId="5922" xr:uid="{00000000-0005-0000-0000-00004E3E0000}"/>
    <cellStyle name="Normal 4 2 4 6 2" xfId="14089" xr:uid="{00000000-0005-0000-0000-00004F3E0000}"/>
    <cellStyle name="Normal 4 2 4 6 3" xfId="22712" xr:uid="{00000000-0005-0000-0000-0000503E0000}"/>
    <cellStyle name="Normal 4 2 4 7" xfId="5923" xr:uid="{00000000-0005-0000-0000-0000513E0000}"/>
    <cellStyle name="Normal 4 2 4 7 2" xfId="14090" xr:uid="{00000000-0005-0000-0000-0000523E0000}"/>
    <cellStyle name="Normal 4 2 4 7 3" xfId="22713" xr:uid="{00000000-0005-0000-0000-0000533E0000}"/>
    <cellStyle name="Normal 4 2 4 8" xfId="5924" xr:uid="{00000000-0005-0000-0000-0000543E0000}"/>
    <cellStyle name="Normal 4 2 4 8 2" xfId="14091" xr:uid="{00000000-0005-0000-0000-0000553E0000}"/>
    <cellStyle name="Normal 4 2 4 8 3" xfId="22714" xr:uid="{00000000-0005-0000-0000-0000563E0000}"/>
    <cellStyle name="Normal 4 2 4 9" xfId="5925" xr:uid="{00000000-0005-0000-0000-0000573E0000}"/>
    <cellStyle name="Normal 4 2 4 9 2" xfId="14092" xr:uid="{00000000-0005-0000-0000-0000583E0000}"/>
    <cellStyle name="Normal 4 2 4 9 3" xfId="22715" xr:uid="{00000000-0005-0000-0000-0000593E0000}"/>
    <cellStyle name="Normal 4 2 5" xfId="5926" xr:uid="{00000000-0005-0000-0000-00005A3E0000}"/>
    <cellStyle name="Normal 4 2 5 10" xfId="5927" xr:uid="{00000000-0005-0000-0000-00005B3E0000}"/>
    <cellStyle name="Normal 4 2 5 10 2" xfId="14093" xr:uid="{00000000-0005-0000-0000-00005C3E0000}"/>
    <cellStyle name="Normal 4 2 5 10 3" xfId="22716" xr:uid="{00000000-0005-0000-0000-00005D3E0000}"/>
    <cellStyle name="Normal 4 2 5 11" xfId="5928" xr:uid="{00000000-0005-0000-0000-00005E3E0000}"/>
    <cellStyle name="Normal 4 2 5 11 2" xfId="14094" xr:uid="{00000000-0005-0000-0000-00005F3E0000}"/>
    <cellStyle name="Normal 4 2 5 11 3" xfId="22717" xr:uid="{00000000-0005-0000-0000-0000603E0000}"/>
    <cellStyle name="Normal 4 2 5 12" xfId="5929" xr:uid="{00000000-0005-0000-0000-0000613E0000}"/>
    <cellStyle name="Normal 4 2 5 12 2" xfId="14095" xr:uid="{00000000-0005-0000-0000-0000623E0000}"/>
    <cellStyle name="Normal 4 2 5 12 3" xfId="22718" xr:uid="{00000000-0005-0000-0000-0000633E0000}"/>
    <cellStyle name="Normal 4 2 5 13" xfId="5930" xr:uid="{00000000-0005-0000-0000-0000643E0000}"/>
    <cellStyle name="Normal 4 2 5 13 2" xfId="14096" xr:uid="{00000000-0005-0000-0000-0000653E0000}"/>
    <cellStyle name="Normal 4 2 5 13 3" xfId="22719" xr:uid="{00000000-0005-0000-0000-0000663E0000}"/>
    <cellStyle name="Normal 4 2 5 14" xfId="5931" xr:uid="{00000000-0005-0000-0000-0000673E0000}"/>
    <cellStyle name="Normal 4 2 5 14 2" xfId="14097" xr:uid="{00000000-0005-0000-0000-0000683E0000}"/>
    <cellStyle name="Normal 4 2 5 14 3" xfId="22720" xr:uid="{00000000-0005-0000-0000-0000693E0000}"/>
    <cellStyle name="Normal 4 2 5 15" xfId="5932" xr:uid="{00000000-0005-0000-0000-00006A3E0000}"/>
    <cellStyle name="Normal 4 2 5 15 2" xfId="14098" xr:uid="{00000000-0005-0000-0000-00006B3E0000}"/>
    <cellStyle name="Normal 4 2 5 15 3" xfId="22721" xr:uid="{00000000-0005-0000-0000-00006C3E0000}"/>
    <cellStyle name="Normal 4 2 5 16" xfId="5933" xr:uid="{00000000-0005-0000-0000-00006D3E0000}"/>
    <cellStyle name="Normal 4 2 5 16 2" xfId="14099" xr:uid="{00000000-0005-0000-0000-00006E3E0000}"/>
    <cellStyle name="Normal 4 2 5 16 3" xfId="22722" xr:uid="{00000000-0005-0000-0000-00006F3E0000}"/>
    <cellStyle name="Normal 4 2 5 17" xfId="5934" xr:uid="{00000000-0005-0000-0000-0000703E0000}"/>
    <cellStyle name="Normal 4 2 5 17 2" xfId="14100" xr:uid="{00000000-0005-0000-0000-0000713E0000}"/>
    <cellStyle name="Normal 4 2 5 17 3" xfId="22723" xr:uid="{00000000-0005-0000-0000-0000723E0000}"/>
    <cellStyle name="Normal 4 2 5 18" xfId="8698" xr:uid="{00000000-0005-0000-0000-0000733E0000}"/>
    <cellStyle name="Normal 4 2 5 19" xfId="17141" xr:uid="{00000000-0005-0000-0000-0000743E0000}"/>
    <cellStyle name="Normal 4 2 5 2" xfId="5935" xr:uid="{00000000-0005-0000-0000-0000753E0000}"/>
    <cellStyle name="Normal 4 2 5 2 10" xfId="5936" xr:uid="{00000000-0005-0000-0000-0000763E0000}"/>
    <cellStyle name="Normal 4 2 5 2 10 2" xfId="14101" xr:uid="{00000000-0005-0000-0000-0000773E0000}"/>
    <cellStyle name="Normal 4 2 5 2 10 3" xfId="22724" xr:uid="{00000000-0005-0000-0000-0000783E0000}"/>
    <cellStyle name="Normal 4 2 5 2 11" xfId="5937" xr:uid="{00000000-0005-0000-0000-0000793E0000}"/>
    <cellStyle name="Normal 4 2 5 2 11 2" xfId="14102" xr:uid="{00000000-0005-0000-0000-00007A3E0000}"/>
    <cellStyle name="Normal 4 2 5 2 11 3" xfId="22725" xr:uid="{00000000-0005-0000-0000-00007B3E0000}"/>
    <cellStyle name="Normal 4 2 5 2 12" xfId="5938" xr:uid="{00000000-0005-0000-0000-00007C3E0000}"/>
    <cellStyle name="Normal 4 2 5 2 12 2" xfId="14103" xr:uid="{00000000-0005-0000-0000-00007D3E0000}"/>
    <cellStyle name="Normal 4 2 5 2 12 3" xfId="22726" xr:uid="{00000000-0005-0000-0000-00007E3E0000}"/>
    <cellStyle name="Normal 4 2 5 2 13" xfId="5939" xr:uid="{00000000-0005-0000-0000-00007F3E0000}"/>
    <cellStyle name="Normal 4 2 5 2 13 2" xfId="14104" xr:uid="{00000000-0005-0000-0000-0000803E0000}"/>
    <cellStyle name="Normal 4 2 5 2 13 3" xfId="22727" xr:uid="{00000000-0005-0000-0000-0000813E0000}"/>
    <cellStyle name="Normal 4 2 5 2 14" xfId="5940" xr:uid="{00000000-0005-0000-0000-0000823E0000}"/>
    <cellStyle name="Normal 4 2 5 2 14 2" xfId="14105" xr:uid="{00000000-0005-0000-0000-0000833E0000}"/>
    <cellStyle name="Normal 4 2 5 2 14 3" xfId="22728" xr:uid="{00000000-0005-0000-0000-0000843E0000}"/>
    <cellStyle name="Normal 4 2 5 2 15" xfId="5941" xr:uid="{00000000-0005-0000-0000-0000853E0000}"/>
    <cellStyle name="Normal 4 2 5 2 15 2" xfId="14106" xr:uid="{00000000-0005-0000-0000-0000863E0000}"/>
    <cellStyle name="Normal 4 2 5 2 15 3" xfId="22729" xr:uid="{00000000-0005-0000-0000-0000873E0000}"/>
    <cellStyle name="Normal 4 2 5 2 16" xfId="5942" xr:uid="{00000000-0005-0000-0000-0000883E0000}"/>
    <cellStyle name="Normal 4 2 5 2 16 2" xfId="14107" xr:uid="{00000000-0005-0000-0000-0000893E0000}"/>
    <cellStyle name="Normal 4 2 5 2 16 3" xfId="22730" xr:uid="{00000000-0005-0000-0000-00008A3E0000}"/>
    <cellStyle name="Normal 4 2 5 2 17" xfId="8905" xr:uid="{00000000-0005-0000-0000-00008B3E0000}"/>
    <cellStyle name="Normal 4 2 5 2 18" xfId="17343" xr:uid="{00000000-0005-0000-0000-00008C3E0000}"/>
    <cellStyle name="Normal 4 2 5 2 2" xfId="1247" xr:uid="{00000000-0005-0000-0000-00008D3E0000}"/>
    <cellStyle name="Normal 4 2 5 2 2 2" xfId="14108" xr:uid="{00000000-0005-0000-0000-00008E3E0000}"/>
    <cellStyle name="Normal 4 2 5 2 2 3" xfId="17992" xr:uid="{00000000-0005-0000-0000-00008F3E0000}"/>
    <cellStyle name="Normal 4 2 5 2 3" xfId="1278" xr:uid="{00000000-0005-0000-0000-0000903E0000}"/>
    <cellStyle name="Normal 4 2 5 2 3 2" xfId="14109" xr:uid="{00000000-0005-0000-0000-0000913E0000}"/>
    <cellStyle name="Normal 4 2 5 2 3 3" xfId="22731" xr:uid="{00000000-0005-0000-0000-0000923E0000}"/>
    <cellStyle name="Normal 4 2 5 2 4" xfId="1282" xr:uid="{00000000-0005-0000-0000-0000933E0000}"/>
    <cellStyle name="Normal 4 2 5 2 4 2" xfId="14110" xr:uid="{00000000-0005-0000-0000-0000943E0000}"/>
    <cellStyle name="Normal 4 2 5 2 4 3" xfId="22732" xr:uid="{00000000-0005-0000-0000-0000953E0000}"/>
    <cellStyle name="Normal 4 2 5 2 5" xfId="1286" xr:uid="{00000000-0005-0000-0000-0000963E0000}"/>
    <cellStyle name="Normal 4 2 5 2 5 2" xfId="14111" xr:uid="{00000000-0005-0000-0000-0000973E0000}"/>
    <cellStyle name="Normal 4 2 5 2 5 3" xfId="22733" xr:uid="{00000000-0005-0000-0000-0000983E0000}"/>
    <cellStyle name="Normal 4 2 5 2 6" xfId="1289" xr:uid="{00000000-0005-0000-0000-0000993E0000}"/>
    <cellStyle name="Normal 4 2 5 2 6 2" xfId="14112" xr:uid="{00000000-0005-0000-0000-00009A3E0000}"/>
    <cellStyle name="Normal 4 2 5 2 6 3" xfId="22734" xr:uid="{00000000-0005-0000-0000-00009B3E0000}"/>
    <cellStyle name="Normal 4 2 5 2 7" xfId="5943" xr:uid="{00000000-0005-0000-0000-00009C3E0000}"/>
    <cellStyle name="Normal 4 2 5 2 7 2" xfId="14113" xr:uid="{00000000-0005-0000-0000-00009D3E0000}"/>
    <cellStyle name="Normal 4 2 5 2 7 3" xfId="22735" xr:uid="{00000000-0005-0000-0000-00009E3E0000}"/>
    <cellStyle name="Normal 4 2 5 2 8" xfId="5944" xr:uid="{00000000-0005-0000-0000-00009F3E0000}"/>
    <cellStyle name="Normal 4 2 5 2 8 2" xfId="14114" xr:uid="{00000000-0005-0000-0000-0000A03E0000}"/>
    <cellStyle name="Normal 4 2 5 2 8 3" xfId="22736" xr:uid="{00000000-0005-0000-0000-0000A13E0000}"/>
    <cellStyle name="Normal 4 2 5 2 9" xfId="5945" xr:uid="{00000000-0005-0000-0000-0000A23E0000}"/>
    <cellStyle name="Normal 4 2 5 2 9 2" xfId="14115" xr:uid="{00000000-0005-0000-0000-0000A33E0000}"/>
    <cellStyle name="Normal 4 2 5 2 9 3" xfId="22737" xr:uid="{00000000-0005-0000-0000-0000A43E0000}"/>
    <cellStyle name="Normal 4 2 5 3" xfId="5946" xr:uid="{00000000-0005-0000-0000-0000A53E0000}"/>
    <cellStyle name="Normal 4 2 5 3 2" xfId="14116" xr:uid="{00000000-0005-0000-0000-0000A63E0000}"/>
    <cellStyle name="Normal 4 2 5 3 3" xfId="17672" xr:uid="{00000000-0005-0000-0000-0000A73E0000}"/>
    <cellStyle name="Normal 4 2 5 4" xfId="5947" xr:uid="{00000000-0005-0000-0000-0000A83E0000}"/>
    <cellStyle name="Normal 4 2 5 4 2" xfId="14117" xr:uid="{00000000-0005-0000-0000-0000A93E0000}"/>
    <cellStyle name="Normal 4 2 5 4 3" xfId="22738" xr:uid="{00000000-0005-0000-0000-0000AA3E0000}"/>
    <cellStyle name="Normal 4 2 5 5" xfId="5948" xr:uid="{00000000-0005-0000-0000-0000AB3E0000}"/>
    <cellStyle name="Normal 4 2 5 5 2" xfId="14118" xr:uid="{00000000-0005-0000-0000-0000AC3E0000}"/>
    <cellStyle name="Normal 4 2 5 5 3" xfId="22739" xr:uid="{00000000-0005-0000-0000-0000AD3E0000}"/>
    <cellStyle name="Normal 4 2 5 6" xfId="5949" xr:uid="{00000000-0005-0000-0000-0000AE3E0000}"/>
    <cellStyle name="Normal 4 2 5 6 2" xfId="14119" xr:uid="{00000000-0005-0000-0000-0000AF3E0000}"/>
    <cellStyle name="Normal 4 2 5 6 3" xfId="22740" xr:uid="{00000000-0005-0000-0000-0000B03E0000}"/>
    <cellStyle name="Normal 4 2 5 7" xfId="5950" xr:uid="{00000000-0005-0000-0000-0000B13E0000}"/>
    <cellStyle name="Normal 4 2 5 7 2" xfId="14120" xr:uid="{00000000-0005-0000-0000-0000B23E0000}"/>
    <cellStyle name="Normal 4 2 5 7 3" xfId="22741" xr:uid="{00000000-0005-0000-0000-0000B33E0000}"/>
    <cellStyle name="Normal 4 2 5 8" xfId="5951" xr:uid="{00000000-0005-0000-0000-0000B43E0000}"/>
    <cellStyle name="Normal 4 2 5 8 2" xfId="14121" xr:uid="{00000000-0005-0000-0000-0000B53E0000}"/>
    <cellStyle name="Normal 4 2 5 8 3" xfId="22742" xr:uid="{00000000-0005-0000-0000-0000B63E0000}"/>
    <cellStyle name="Normal 4 2 5 9" xfId="5952" xr:uid="{00000000-0005-0000-0000-0000B73E0000}"/>
    <cellStyle name="Normal 4 2 5 9 2" xfId="14122" xr:uid="{00000000-0005-0000-0000-0000B83E0000}"/>
    <cellStyle name="Normal 4 2 5 9 3" xfId="22743" xr:uid="{00000000-0005-0000-0000-0000B93E0000}"/>
    <cellStyle name="Normal 4 2 6" xfId="5953" xr:uid="{00000000-0005-0000-0000-0000BA3E0000}"/>
    <cellStyle name="Normal 4 2 6 10" xfId="5954" xr:uid="{00000000-0005-0000-0000-0000BB3E0000}"/>
    <cellStyle name="Normal 4 2 6 10 2" xfId="14123" xr:uid="{00000000-0005-0000-0000-0000BC3E0000}"/>
    <cellStyle name="Normal 4 2 6 10 3" xfId="22744" xr:uid="{00000000-0005-0000-0000-0000BD3E0000}"/>
    <cellStyle name="Normal 4 2 6 11" xfId="5955" xr:uid="{00000000-0005-0000-0000-0000BE3E0000}"/>
    <cellStyle name="Normal 4 2 6 11 2" xfId="14124" xr:uid="{00000000-0005-0000-0000-0000BF3E0000}"/>
    <cellStyle name="Normal 4 2 6 11 3" xfId="22745" xr:uid="{00000000-0005-0000-0000-0000C03E0000}"/>
    <cellStyle name="Normal 4 2 6 12" xfId="5956" xr:uid="{00000000-0005-0000-0000-0000C13E0000}"/>
    <cellStyle name="Normal 4 2 6 12 2" xfId="14125" xr:uid="{00000000-0005-0000-0000-0000C23E0000}"/>
    <cellStyle name="Normal 4 2 6 12 3" xfId="22746" xr:uid="{00000000-0005-0000-0000-0000C33E0000}"/>
    <cellStyle name="Normal 4 2 6 13" xfId="5957" xr:uid="{00000000-0005-0000-0000-0000C43E0000}"/>
    <cellStyle name="Normal 4 2 6 13 2" xfId="14126" xr:uid="{00000000-0005-0000-0000-0000C53E0000}"/>
    <cellStyle name="Normal 4 2 6 13 3" xfId="22747" xr:uid="{00000000-0005-0000-0000-0000C63E0000}"/>
    <cellStyle name="Normal 4 2 6 14" xfId="5958" xr:uid="{00000000-0005-0000-0000-0000C73E0000}"/>
    <cellStyle name="Normal 4 2 6 14 2" xfId="14127" xr:uid="{00000000-0005-0000-0000-0000C83E0000}"/>
    <cellStyle name="Normal 4 2 6 14 3" xfId="22748" xr:uid="{00000000-0005-0000-0000-0000C93E0000}"/>
    <cellStyle name="Normal 4 2 6 15" xfId="5959" xr:uid="{00000000-0005-0000-0000-0000CA3E0000}"/>
    <cellStyle name="Normal 4 2 6 15 2" xfId="14128" xr:uid="{00000000-0005-0000-0000-0000CB3E0000}"/>
    <cellStyle name="Normal 4 2 6 15 3" xfId="22749" xr:uid="{00000000-0005-0000-0000-0000CC3E0000}"/>
    <cellStyle name="Normal 4 2 6 16" xfId="5960" xr:uid="{00000000-0005-0000-0000-0000CD3E0000}"/>
    <cellStyle name="Normal 4 2 6 16 2" xfId="14129" xr:uid="{00000000-0005-0000-0000-0000CE3E0000}"/>
    <cellStyle name="Normal 4 2 6 16 3" xfId="22750" xr:uid="{00000000-0005-0000-0000-0000CF3E0000}"/>
    <cellStyle name="Normal 4 2 6 17" xfId="8808" xr:uid="{00000000-0005-0000-0000-0000D03E0000}"/>
    <cellStyle name="Normal 4 2 6 18" xfId="17246" xr:uid="{00000000-0005-0000-0000-0000D13E0000}"/>
    <cellStyle name="Normal 4 2 6 2" xfId="5961" xr:uid="{00000000-0005-0000-0000-0000D23E0000}"/>
    <cellStyle name="Normal 4 2 6 2 2" xfId="14130" xr:uid="{00000000-0005-0000-0000-0000D33E0000}"/>
    <cellStyle name="Normal 4 2 6 2 3" xfId="17993" xr:uid="{00000000-0005-0000-0000-0000D43E0000}"/>
    <cellStyle name="Normal 4 2 6 3" xfId="5962" xr:uid="{00000000-0005-0000-0000-0000D53E0000}"/>
    <cellStyle name="Normal 4 2 6 3 2" xfId="14131" xr:uid="{00000000-0005-0000-0000-0000D63E0000}"/>
    <cellStyle name="Normal 4 2 6 3 3" xfId="22751" xr:uid="{00000000-0005-0000-0000-0000D73E0000}"/>
    <cellStyle name="Normal 4 2 6 4" xfId="5963" xr:uid="{00000000-0005-0000-0000-0000D83E0000}"/>
    <cellStyle name="Normal 4 2 6 4 2" xfId="14132" xr:uid="{00000000-0005-0000-0000-0000D93E0000}"/>
    <cellStyle name="Normal 4 2 6 4 3" xfId="22752" xr:uid="{00000000-0005-0000-0000-0000DA3E0000}"/>
    <cellStyle name="Normal 4 2 6 5" xfId="5964" xr:uid="{00000000-0005-0000-0000-0000DB3E0000}"/>
    <cellStyle name="Normal 4 2 6 5 2" xfId="14133" xr:uid="{00000000-0005-0000-0000-0000DC3E0000}"/>
    <cellStyle name="Normal 4 2 6 5 3" xfId="22753" xr:uid="{00000000-0005-0000-0000-0000DD3E0000}"/>
    <cellStyle name="Normal 4 2 6 6" xfId="5965" xr:uid="{00000000-0005-0000-0000-0000DE3E0000}"/>
    <cellStyle name="Normal 4 2 6 6 2" xfId="14134" xr:uid="{00000000-0005-0000-0000-0000DF3E0000}"/>
    <cellStyle name="Normal 4 2 6 6 3" xfId="22754" xr:uid="{00000000-0005-0000-0000-0000E03E0000}"/>
    <cellStyle name="Normal 4 2 6 7" xfId="5966" xr:uid="{00000000-0005-0000-0000-0000E13E0000}"/>
    <cellStyle name="Normal 4 2 6 7 2" xfId="14135" xr:uid="{00000000-0005-0000-0000-0000E23E0000}"/>
    <cellStyle name="Normal 4 2 6 7 3" xfId="22755" xr:uid="{00000000-0005-0000-0000-0000E33E0000}"/>
    <cellStyle name="Normal 4 2 6 8" xfId="5967" xr:uid="{00000000-0005-0000-0000-0000E43E0000}"/>
    <cellStyle name="Normal 4 2 6 8 2" xfId="14136" xr:uid="{00000000-0005-0000-0000-0000E53E0000}"/>
    <cellStyle name="Normal 4 2 6 8 3" xfId="22756" xr:uid="{00000000-0005-0000-0000-0000E63E0000}"/>
    <cellStyle name="Normal 4 2 6 9" xfId="5968" xr:uid="{00000000-0005-0000-0000-0000E73E0000}"/>
    <cellStyle name="Normal 4 2 6 9 2" xfId="14137" xr:uid="{00000000-0005-0000-0000-0000E83E0000}"/>
    <cellStyle name="Normal 4 2 6 9 3" xfId="22757" xr:uid="{00000000-0005-0000-0000-0000E93E0000}"/>
    <cellStyle name="Normal 4 2 7" xfId="5969" xr:uid="{00000000-0005-0000-0000-0000EA3E0000}"/>
    <cellStyle name="Normal 4 2 7 10" xfId="5970" xr:uid="{00000000-0005-0000-0000-0000EB3E0000}"/>
    <cellStyle name="Normal 4 2 7 10 2" xfId="14138" xr:uid="{00000000-0005-0000-0000-0000EC3E0000}"/>
    <cellStyle name="Normal 4 2 7 10 3" xfId="22758" xr:uid="{00000000-0005-0000-0000-0000ED3E0000}"/>
    <cellStyle name="Normal 4 2 7 11" xfId="5971" xr:uid="{00000000-0005-0000-0000-0000EE3E0000}"/>
    <cellStyle name="Normal 4 2 7 11 2" xfId="14139" xr:uid="{00000000-0005-0000-0000-0000EF3E0000}"/>
    <cellStyle name="Normal 4 2 7 11 3" xfId="22759" xr:uid="{00000000-0005-0000-0000-0000F03E0000}"/>
    <cellStyle name="Normal 4 2 7 12" xfId="5972" xr:uid="{00000000-0005-0000-0000-0000F13E0000}"/>
    <cellStyle name="Normal 4 2 7 12 2" xfId="14140" xr:uid="{00000000-0005-0000-0000-0000F23E0000}"/>
    <cellStyle name="Normal 4 2 7 12 3" xfId="22760" xr:uid="{00000000-0005-0000-0000-0000F33E0000}"/>
    <cellStyle name="Normal 4 2 7 13" xfId="5973" xr:uid="{00000000-0005-0000-0000-0000F43E0000}"/>
    <cellStyle name="Normal 4 2 7 13 2" xfId="14141" xr:uid="{00000000-0005-0000-0000-0000F53E0000}"/>
    <cellStyle name="Normal 4 2 7 13 3" xfId="22761" xr:uid="{00000000-0005-0000-0000-0000F63E0000}"/>
    <cellStyle name="Normal 4 2 7 14" xfId="5974" xr:uid="{00000000-0005-0000-0000-0000F73E0000}"/>
    <cellStyle name="Normal 4 2 7 14 2" xfId="14142" xr:uid="{00000000-0005-0000-0000-0000F83E0000}"/>
    <cellStyle name="Normal 4 2 7 14 3" xfId="22762" xr:uid="{00000000-0005-0000-0000-0000F93E0000}"/>
    <cellStyle name="Normal 4 2 7 15" xfId="5975" xr:uid="{00000000-0005-0000-0000-0000FA3E0000}"/>
    <cellStyle name="Normal 4 2 7 15 2" xfId="14143" xr:uid="{00000000-0005-0000-0000-0000FB3E0000}"/>
    <cellStyle name="Normal 4 2 7 15 3" xfId="22763" xr:uid="{00000000-0005-0000-0000-0000FC3E0000}"/>
    <cellStyle name="Normal 4 2 7 16" xfId="5976" xr:uid="{00000000-0005-0000-0000-0000FD3E0000}"/>
    <cellStyle name="Normal 4 2 7 16 2" xfId="14144" xr:uid="{00000000-0005-0000-0000-0000FE3E0000}"/>
    <cellStyle name="Normal 4 2 7 16 3" xfId="22764" xr:uid="{00000000-0005-0000-0000-0000FF3E0000}"/>
    <cellStyle name="Normal 4 2 7 17" xfId="9011" xr:uid="{00000000-0005-0000-0000-0000003F0000}"/>
    <cellStyle name="Normal 4 2 7 18" xfId="17448" xr:uid="{00000000-0005-0000-0000-0000013F0000}"/>
    <cellStyle name="Normal 4 2 7 2" xfId="5978" xr:uid="{00000000-0005-0000-0000-0000023F0000}"/>
    <cellStyle name="Normal 4 2 7 2 2" xfId="14145" xr:uid="{00000000-0005-0000-0000-0000033F0000}"/>
    <cellStyle name="Normal 4 2 7 2 3" xfId="17994" xr:uid="{00000000-0005-0000-0000-0000043F0000}"/>
    <cellStyle name="Normal 4 2 7 3" xfId="5980" xr:uid="{00000000-0005-0000-0000-0000053F0000}"/>
    <cellStyle name="Normal 4 2 7 3 2" xfId="14146" xr:uid="{00000000-0005-0000-0000-0000063F0000}"/>
    <cellStyle name="Normal 4 2 7 3 3" xfId="22765" xr:uid="{00000000-0005-0000-0000-0000073F0000}"/>
    <cellStyle name="Normal 4 2 7 4" xfId="5982" xr:uid="{00000000-0005-0000-0000-0000083F0000}"/>
    <cellStyle name="Normal 4 2 7 4 2" xfId="14147" xr:uid="{00000000-0005-0000-0000-0000093F0000}"/>
    <cellStyle name="Normal 4 2 7 4 3" xfId="22766" xr:uid="{00000000-0005-0000-0000-00000A3F0000}"/>
    <cellStyle name="Normal 4 2 7 5" xfId="5984" xr:uid="{00000000-0005-0000-0000-00000B3F0000}"/>
    <cellStyle name="Normal 4 2 7 5 2" xfId="14148" xr:uid="{00000000-0005-0000-0000-00000C3F0000}"/>
    <cellStyle name="Normal 4 2 7 5 3" xfId="22767" xr:uid="{00000000-0005-0000-0000-00000D3F0000}"/>
    <cellStyle name="Normal 4 2 7 6" xfId="5985" xr:uid="{00000000-0005-0000-0000-00000E3F0000}"/>
    <cellStyle name="Normal 4 2 7 6 2" xfId="14149" xr:uid="{00000000-0005-0000-0000-00000F3F0000}"/>
    <cellStyle name="Normal 4 2 7 6 3" xfId="22768" xr:uid="{00000000-0005-0000-0000-0000103F0000}"/>
    <cellStyle name="Normal 4 2 7 7" xfId="5986" xr:uid="{00000000-0005-0000-0000-0000113F0000}"/>
    <cellStyle name="Normal 4 2 7 7 2" xfId="14150" xr:uid="{00000000-0005-0000-0000-0000123F0000}"/>
    <cellStyle name="Normal 4 2 7 7 3" xfId="22769" xr:uid="{00000000-0005-0000-0000-0000133F0000}"/>
    <cellStyle name="Normal 4 2 7 8" xfId="5987" xr:uid="{00000000-0005-0000-0000-0000143F0000}"/>
    <cellStyle name="Normal 4 2 7 8 2" xfId="14151" xr:uid="{00000000-0005-0000-0000-0000153F0000}"/>
    <cellStyle name="Normal 4 2 7 8 3" xfId="22770" xr:uid="{00000000-0005-0000-0000-0000163F0000}"/>
    <cellStyle name="Normal 4 2 7 9" xfId="5988" xr:uid="{00000000-0005-0000-0000-0000173F0000}"/>
    <cellStyle name="Normal 4 2 7 9 2" xfId="14152" xr:uid="{00000000-0005-0000-0000-0000183F0000}"/>
    <cellStyle name="Normal 4 2 7 9 3" xfId="22771" xr:uid="{00000000-0005-0000-0000-0000193F0000}"/>
    <cellStyle name="Normal 4 2 8" xfId="5989" xr:uid="{00000000-0005-0000-0000-00001A3F0000}"/>
    <cellStyle name="Normal 4 2 8 2" xfId="14153" xr:uid="{00000000-0005-0000-0000-00001B3F0000}"/>
    <cellStyle name="Normal 4 2 8 3" xfId="17575" xr:uid="{00000000-0005-0000-0000-00001C3F0000}"/>
    <cellStyle name="Normal 4 2 9" xfId="5990" xr:uid="{00000000-0005-0000-0000-00001D3F0000}"/>
    <cellStyle name="Normal 4 2 9 2" xfId="14154" xr:uid="{00000000-0005-0000-0000-00001E3F0000}"/>
    <cellStyle name="Normal 4 2 9 3" xfId="22772" xr:uid="{00000000-0005-0000-0000-00001F3F0000}"/>
    <cellStyle name="Normal 4 20" xfId="5381" xr:uid="{00000000-0005-0000-0000-0000203F0000}"/>
    <cellStyle name="Normal 4 20 2" xfId="14155" xr:uid="{00000000-0005-0000-0000-0000213F0000}"/>
    <cellStyle name="Normal 4 20 3" xfId="22773" xr:uid="{00000000-0005-0000-0000-0000223F0000}"/>
    <cellStyle name="Normal 4 21" xfId="5384" xr:uid="{00000000-0005-0000-0000-0000233F0000}"/>
    <cellStyle name="Normal 4 21 2" xfId="14156" xr:uid="{00000000-0005-0000-0000-0000243F0000}"/>
    <cellStyle name="Normal 4 21 3" xfId="22774" xr:uid="{00000000-0005-0000-0000-0000253F0000}"/>
    <cellStyle name="Normal 4 22" xfId="5387" xr:uid="{00000000-0005-0000-0000-0000263F0000}"/>
    <cellStyle name="Normal 4 22 2" xfId="14157" xr:uid="{00000000-0005-0000-0000-0000273F0000}"/>
    <cellStyle name="Normal 4 22 3" xfId="22775" xr:uid="{00000000-0005-0000-0000-0000283F0000}"/>
    <cellStyle name="Normal 4 23" xfId="5390" xr:uid="{00000000-0005-0000-0000-0000293F0000}"/>
    <cellStyle name="Normal 4 23 2" xfId="14158" xr:uid="{00000000-0005-0000-0000-00002A3F0000}"/>
    <cellStyle name="Normal 4 23 3" xfId="22776" xr:uid="{00000000-0005-0000-0000-00002B3F0000}"/>
    <cellStyle name="Normal 4 24" xfId="2232" xr:uid="{00000000-0005-0000-0000-00002C3F0000}"/>
    <cellStyle name="Normal 4 25" xfId="8583" xr:uid="{00000000-0005-0000-0000-00002D3F0000}"/>
    <cellStyle name="Normal 4 26" xfId="17041" xr:uid="{00000000-0005-0000-0000-00002E3F0000}"/>
    <cellStyle name="Normal 4 3" xfId="5992" xr:uid="{00000000-0005-0000-0000-00002F3F0000}"/>
    <cellStyle name="Normal 4 3 10" xfId="3886" xr:uid="{00000000-0005-0000-0000-0000303F0000}"/>
    <cellStyle name="Normal 4 3 10 2" xfId="14159" xr:uid="{00000000-0005-0000-0000-0000313F0000}"/>
    <cellStyle name="Normal 4 3 10 3" xfId="22777" xr:uid="{00000000-0005-0000-0000-0000323F0000}"/>
    <cellStyle name="Normal 4 3 11" xfId="3889" xr:uid="{00000000-0005-0000-0000-0000333F0000}"/>
    <cellStyle name="Normal 4 3 11 2" xfId="14160" xr:uid="{00000000-0005-0000-0000-0000343F0000}"/>
    <cellStyle name="Normal 4 3 11 3" xfId="22778" xr:uid="{00000000-0005-0000-0000-0000353F0000}"/>
    <cellStyle name="Normal 4 3 12" xfId="3893" xr:uid="{00000000-0005-0000-0000-0000363F0000}"/>
    <cellStyle name="Normal 4 3 12 2" xfId="14161" xr:uid="{00000000-0005-0000-0000-0000373F0000}"/>
    <cellStyle name="Normal 4 3 12 3" xfId="22779" xr:uid="{00000000-0005-0000-0000-0000383F0000}"/>
    <cellStyle name="Normal 4 3 13" xfId="3897" xr:uid="{00000000-0005-0000-0000-0000393F0000}"/>
    <cellStyle name="Normal 4 3 13 2" xfId="14162" xr:uid="{00000000-0005-0000-0000-00003A3F0000}"/>
    <cellStyle name="Normal 4 3 13 3" xfId="22780" xr:uid="{00000000-0005-0000-0000-00003B3F0000}"/>
    <cellStyle name="Normal 4 3 14" xfId="5993" xr:uid="{00000000-0005-0000-0000-00003C3F0000}"/>
    <cellStyle name="Normal 4 3 14 2" xfId="14163" xr:uid="{00000000-0005-0000-0000-00003D3F0000}"/>
    <cellStyle name="Normal 4 3 14 3" xfId="22781" xr:uid="{00000000-0005-0000-0000-00003E3F0000}"/>
    <cellStyle name="Normal 4 3 15" xfId="5995" xr:uid="{00000000-0005-0000-0000-00003F3F0000}"/>
    <cellStyle name="Normal 4 3 15 2" xfId="14164" xr:uid="{00000000-0005-0000-0000-0000403F0000}"/>
    <cellStyle name="Normal 4 3 15 3" xfId="22782" xr:uid="{00000000-0005-0000-0000-0000413F0000}"/>
    <cellStyle name="Normal 4 3 16" xfId="5997" xr:uid="{00000000-0005-0000-0000-0000423F0000}"/>
    <cellStyle name="Normal 4 3 16 2" xfId="14165" xr:uid="{00000000-0005-0000-0000-0000433F0000}"/>
    <cellStyle name="Normal 4 3 16 3" xfId="22783" xr:uid="{00000000-0005-0000-0000-0000443F0000}"/>
    <cellStyle name="Normal 4 3 17" xfId="5999" xr:uid="{00000000-0005-0000-0000-0000453F0000}"/>
    <cellStyle name="Normal 4 3 17 2" xfId="14166" xr:uid="{00000000-0005-0000-0000-0000463F0000}"/>
    <cellStyle name="Normal 4 3 17 3" xfId="22784" xr:uid="{00000000-0005-0000-0000-0000473F0000}"/>
    <cellStyle name="Normal 4 3 18" xfId="6000" xr:uid="{00000000-0005-0000-0000-0000483F0000}"/>
    <cellStyle name="Normal 4 3 18 2" xfId="14167" xr:uid="{00000000-0005-0000-0000-0000493F0000}"/>
    <cellStyle name="Normal 4 3 18 3" xfId="22785" xr:uid="{00000000-0005-0000-0000-00004A3F0000}"/>
    <cellStyle name="Normal 4 3 19" xfId="6001" xr:uid="{00000000-0005-0000-0000-00004B3F0000}"/>
    <cellStyle name="Normal 4 3 19 2" xfId="14168" xr:uid="{00000000-0005-0000-0000-00004C3F0000}"/>
    <cellStyle name="Normal 4 3 19 3" xfId="22786" xr:uid="{00000000-0005-0000-0000-00004D3F0000}"/>
    <cellStyle name="Normal 4 3 2" xfId="6002" xr:uid="{00000000-0005-0000-0000-00004E3F0000}"/>
    <cellStyle name="Normal 4 3 2 10" xfId="5657" xr:uid="{00000000-0005-0000-0000-00004F3F0000}"/>
    <cellStyle name="Normal 4 3 2 10 2" xfId="14169" xr:uid="{00000000-0005-0000-0000-0000503F0000}"/>
    <cellStyle name="Normal 4 3 2 10 3" xfId="22787" xr:uid="{00000000-0005-0000-0000-0000513F0000}"/>
    <cellStyle name="Normal 4 3 2 11" xfId="6003" xr:uid="{00000000-0005-0000-0000-0000523F0000}"/>
    <cellStyle name="Normal 4 3 2 11 2" xfId="14170" xr:uid="{00000000-0005-0000-0000-0000533F0000}"/>
    <cellStyle name="Normal 4 3 2 11 3" xfId="22788" xr:uid="{00000000-0005-0000-0000-0000543F0000}"/>
    <cellStyle name="Normal 4 3 2 12" xfId="6004" xr:uid="{00000000-0005-0000-0000-0000553F0000}"/>
    <cellStyle name="Normal 4 3 2 12 2" xfId="14171" xr:uid="{00000000-0005-0000-0000-0000563F0000}"/>
    <cellStyle name="Normal 4 3 2 12 3" xfId="22789" xr:uid="{00000000-0005-0000-0000-0000573F0000}"/>
    <cellStyle name="Normal 4 3 2 13" xfId="6005" xr:uid="{00000000-0005-0000-0000-0000583F0000}"/>
    <cellStyle name="Normal 4 3 2 13 2" xfId="14172" xr:uid="{00000000-0005-0000-0000-0000593F0000}"/>
    <cellStyle name="Normal 4 3 2 13 3" xfId="22790" xr:uid="{00000000-0005-0000-0000-00005A3F0000}"/>
    <cellStyle name="Normal 4 3 2 14" xfId="6006" xr:uid="{00000000-0005-0000-0000-00005B3F0000}"/>
    <cellStyle name="Normal 4 3 2 14 2" xfId="14173" xr:uid="{00000000-0005-0000-0000-00005C3F0000}"/>
    <cellStyle name="Normal 4 3 2 14 3" xfId="22791" xr:uid="{00000000-0005-0000-0000-00005D3F0000}"/>
    <cellStyle name="Normal 4 3 2 15" xfId="6008" xr:uid="{00000000-0005-0000-0000-00005E3F0000}"/>
    <cellStyle name="Normal 4 3 2 15 2" xfId="14174" xr:uid="{00000000-0005-0000-0000-00005F3F0000}"/>
    <cellStyle name="Normal 4 3 2 15 3" xfId="22792" xr:uid="{00000000-0005-0000-0000-0000603F0000}"/>
    <cellStyle name="Normal 4 3 2 16" xfId="6010" xr:uid="{00000000-0005-0000-0000-0000613F0000}"/>
    <cellStyle name="Normal 4 3 2 16 2" xfId="14175" xr:uid="{00000000-0005-0000-0000-0000623F0000}"/>
    <cellStyle name="Normal 4 3 2 16 3" xfId="22793" xr:uid="{00000000-0005-0000-0000-0000633F0000}"/>
    <cellStyle name="Normal 4 3 2 17" xfId="6011" xr:uid="{00000000-0005-0000-0000-0000643F0000}"/>
    <cellStyle name="Normal 4 3 2 17 2" xfId="14176" xr:uid="{00000000-0005-0000-0000-0000653F0000}"/>
    <cellStyle name="Normal 4 3 2 17 3" xfId="22794" xr:uid="{00000000-0005-0000-0000-0000663F0000}"/>
    <cellStyle name="Normal 4 3 2 18" xfId="6012" xr:uid="{00000000-0005-0000-0000-0000673F0000}"/>
    <cellStyle name="Normal 4 3 2 18 2" xfId="14177" xr:uid="{00000000-0005-0000-0000-0000683F0000}"/>
    <cellStyle name="Normal 4 3 2 18 3" xfId="22795" xr:uid="{00000000-0005-0000-0000-0000693F0000}"/>
    <cellStyle name="Normal 4 3 2 19" xfId="6013" xr:uid="{00000000-0005-0000-0000-00006A3F0000}"/>
    <cellStyle name="Normal 4 3 2 19 2" xfId="14178" xr:uid="{00000000-0005-0000-0000-00006B3F0000}"/>
    <cellStyle name="Normal 4 3 2 19 3" xfId="22796" xr:uid="{00000000-0005-0000-0000-00006C3F0000}"/>
    <cellStyle name="Normal 4 3 2 2" xfId="6014" xr:uid="{00000000-0005-0000-0000-00006D3F0000}"/>
    <cellStyle name="Normal 4 3 2 2 10" xfId="6016" xr:uid="{00000000-0005-0000-0000-00006E3F0000}"/>
    <cellStyle name="Normal 4 3 2 2 10 2" xfId="14179" xr:uid="{00000000-0005-0000-0000-00006F3F0000}"/>
    <cellStyle name="Normal 4 3 2 2 10 3" xfId="22797" xr:uid="{00000000-0005-0000-0000-0000703F0000}"/>
    <cellStyle name="Normal 4 3 2 2 11" xfId="6018" xr:uid="{00000000-0005-0000-0000-0000713F0000}"/>
    <cellStyle name="Normal 4 3 2 2 11 2" xfId="14180" xr:uid="{00000000-0005-0000-0000-0000723F0000}"/>
    <cellStyle name="Normal 4 3 2 2 11 3" xfId="22798" xr:uid="{00000000-0005-0000-0000-0000733F0000}"/>
    <cellStyle name="Normal 4 3 2 2 12" xfId="6020" xr:uid="{00000000-0005-0000-0000-0000743F0000}"/>
    <cellStyle name="Normal 4 3 2 2 12 2" xfId="14181" xr:uid="{00000000-0005-0000-0000-0000753F0000}"/>
    <cellStyle name="Normal 4 3 2 2 12 3" xfId="22799" xr:uid="{00000000-0005-0000-0000-0000763F0000}"/>
    <cellStyle name="Normal 4 3 2 2 13" xfId="6022" xr:uid="{00000000-0005-0000-0000-0000773F0000}"/>
    <cellStyle name="Normal 4 3 2 2 13 2" xfId="14182" xr:uid="{00000000-0005-0000-0000-0000783F0000}"/>
    <cellStyle name="Normal 4 3 2 2 13 3" xfId="22800" xr:uid="{00000000-0005-0000-0000-0000793F0000}"/>
    <cellStyle name="Normal 4 3 2 2 14" xfId="6025" xr:uid="{00000000-0005-0000-0000-00007A3F0000}"/>
    <cellStyle name="Normal 4 3 2 2 14 2" xfId="14183" xr:uid="{00000000-0005-0000-0000-00007B3F0000}"/>
    <cellStyle name="Normal 4 3 2 2 14 3" xfId="22801" xr:uid="{00000000-0005-0000-0000-00007C3F0000}"/>
    <cellStyle name="Normal 4 3 2 2 15" xfId="6029" xr:uid="{00000000-0005-0000-0000-00007D3F0000}"/>
    <cellStyle name="Normal 4 3 2 2 15 2" xfId="14184" xr:uid="{00000000-0005-0000-0000-00007E3F0000}"/>
    <cellStyle name="Normal 4 3 2 2 15 3" xfId="22802" xr:uid="{00000000-0005-0000-0000-00007F3F0000}"/>
    <cellStyle name="Normal 4 3 2 2 16" xfId="6031" xr:uid="{00000000-0005-0000-0000-0000803F0000}"/>
    <cellStyle name="Normal 4 3 2 2 16 2" xfId="14185" xr:uid="{00000000-0005-0000-0000-0000813F0000}"/>
    <cellStyle name="Normal 4 3 2 2 16 3" xfId="22803" xr:uid="{00000000-0005-0000-0000-0000823F0000}"/>
    <cellStyle name="Normal 4 3 2 2 17" xfId="6033" xr:uid="{00000000-0005-0000-0000-0000833F0000}"/>
    <cellStyle name="Normal 4 3 2 2 17 2" xfId="14186" xr:uid="{00000000-0005-0000-0000-0000843F0000}"/>
    <cellStyle name="Normal 4 3 2 2 17 3" xfId="22804" xr:uid="{00000000-0005-0000-0000-0000853F0000}"/>
    <cellStyle name="Normal 4 3 2 2 18" xfId="6035" xr:uid="{00000000-0005-0000-0000-0000863F0000}"/>
    <cellStyle name="Normal 4 3 2 2 18 2" xfId="14187" xr:uid="{00000000-0005-0000-0000-0000873F0000}"/>
    <cellStyle name="Normal 4 3 2 2 18 3" xfId="22805" xr:uid="{00000000-0005-0000-0000-0000883F0000}"/>
    <cellStyle name="Normal 4 3 2 2 19" xfId="6038" xr:uid="{00000000-0005-0000-0000-0000893F0000}"/>
    <cellStyle name="Normal 4 3 2 2 19 2" xfId="14188" xr:uid="{00000000-0005-0000-0000-00008A3F0000}"/>
    <cellStyle name="Normal 4 3 2 2 19 3" xfId="22806" xr:uid="{00000000-0005-0000-0000-00008B3F0000}"/>
    <cellStyle name="Normal 4 3 2 2 2" xfId="1644" xr:uid="{00000000-0005-0000-0000-00008C3F0000}"/>
    <cellStyle name="Normal 4 3 2 2 2 10" xfId="6040" xr:uid="{00000000-0005-0000-0000-00008D3F0000}"/>
    <cellStyle name="Normal 4 3 2 2 2 10 2" xfId="14189" xr:uid="{00000000-0005-0000-0000-00008E3F0000}"/>
    <cellStyle name="Normal 4 3 2 2 2 10 3" xfId="22807" xr:uid="{00000000-0005-0000-0000-00008F3F0000}"/>
    <cellStyle name="Normal 4 3 2 2 2 11" xfId="6042" xr:uid="{00000000-0005-0000-0000-0000903F0000}"/>
    <cellStyle name="Normal 4 3 2 2 2 11 2" xfId="14190" xr:uid="{00000000-0005-0000-0000-0000913F0000}"/>
    <cellStyle name="Normal 4 3 2 2 2 11 3" xfId="22808" xr:uid="{00000000-0005-0000-0000-0000923F0000}"/>
    <cellStyle name="Normal 4 3 2 2 2 12" xfId="6044" xr:uid="{00000000-0005-0000-0000-0000933F0000}"/>
    <cellStyle name="Normal 4 3 2 2 2 12 2" xfId="14191" xr:uid="{00000000-0005-0000-0000-0000943F0000}"/>
    <cellStyle name="Normal 4 3 2 2 2 12 3" xfId="22809" xr:uid="{00000000-0005-0000-0000-0000953F0000}"/>
    <cellStyle name="Normal 4 3 2 2 2 13" xfId="6046" xr:uid="{00000000-0005-0000-0000-0000963F0000}"/>
    <cellStyle name="Normal 4 3 2 2 2 13 2" xfId="14192" xr:uid="{00000000-0005-0000-0000-0000973F0000}"/>
    <cellStyle name="Normal 4 3 2 2 2 13 3" xfId="22810" xr:uid="{00000000-0005-0000-0000-0000983F0000}"/>
    <cellStyle name="Normal 4 3 2 2 2 14" xfId="6048" xr:uid="{00000000-0005-0000-0000-0000993F0000}"/>
    <cellStyle name="Normal 4 3 2 2 2 14 2" xfId="14193" xr:uid="{00000000-0005-0000-0000-00009A3F0000}"/>
    <cellStyle name="Normal 4 3 2 2 2 14 3" xfId="22811" xr:uid="{00000000-0005-0000-0000-00009B3F0000}"/>
    <cellStyle name="Normal 4 3 2 2 2 15" xfId="6050" xr:uid="{00000000-0005-0000-0000-00009C3F0000}"/>
    <cellStyle name="Normal 4 3 2 2 2 15 2" xfId="14194" xr:uid="{00000000-0005-0000-0000-00009D3F0000}"/>
    <cellStyle name="Normal 4 3 2 2 2 15 3" xfId="22812" xr:uid="{00000000-0005-0000-0000-00009E3F0000}"/>
    <cellStyle name="Normal 4 3 2 2 2 16" xfId="6052" xr:uid="{00000000-0005-0000-0000-00009F3F0000}"/>
    <cellStyle name="Normal 4 3 2 2 2 16 2" xfId="14195" xr:uid="{00000000-0005-0000-0000-0000A03F0000}"/>
    <cellStyle name="Normal 4 3 2 2 2 16 3" xfId="22813" xr:uid="{00000000-0005-0000-0000-0000A13F0000}"/>
    <cellStyle name="Normal 4 3 2 2 2 17" xfId="6054" xr:uid="{00000000-0005-0000-0000-0000A23F0000}"/>
    <cellStyle name="Normal 4 3 2 2 2 17 2" xfId="14196" xr:uid="{00000000-0005-0000-0000-0000A33F0000}"/>
    <cellStyle name="Normal 4 3 2 2 2 17 3" xfId="22814" xr:uid="{00000000-0005-0000-0000-0000A43F0000}"/>
    <cellStyle name="Normal 4 3 2 2 2 18" xfId="8766" xr:uid="{00000000-0005-0000-0000-0000A53F0000}"/>
    <cellStyle name="Normal 4 3 2 2 2 19" xfId="17209" xr:uid="{00000000-0005-0000-0000-0000A63F0000}"/>
    <cellStyle name="Normal 4 3 2 2 2 2" xfId="6055" xr:uid="{00000000-0005-0000-0000-0000A73F0000}"/>
    <cellStyle name="Normal 4 3 2 2 2 2 10" xfId="6056" xr:uid="{00000000-0005-0000-0000-0000A83F0000}"/>
    <cellStyle name="Normal 4 3 2 2 2 2 10 2" xfId="14197" xr:uid="{00000000-0005-0000-0000-0000A93F0000}"/>
    <cellStyle name="Normal 4 3 2 2 2 2 10 3" xfId="22815" xr:uid="{00000000-0005-0000-0000-0000AA3F0000}"/>
    <cellStyle name="Normal 4 3 2 2 2 2 11" xfId="6057" xr:uid="{00000000-0005-0000-0000-0000AB3F0000}"/>
    <cellStyle name="Normal 4 3 2 2 2 2 11 2" xfId="14198" xr:uid="{00000000-0005-0000-0000-0000AC3F0000}"/>
    <cellStyle name="Normal 4 3 2 2 2 2 11 3" xfId="22816" xr:uid="{00000000-0005-0000-0000-0000AD3F0000}"/>
    <cellStyle name="Normal 4 3 2 2 2 2 12" xfId="6058" xr:uid="{00000000-0005-0000-0000-0000AE3F0000}"/>
    <cellStyle name="Normal 4 3 2 2 2 2 12 2" xfId="14199" xr:uid="{00000000-0005-0000-0000-0000AF3F0000}"/>
    <cellStyle name="Normal 4 3 2 2 2 2 12 3" xfId="22817" xr:uid="{00000000-0005-0000-0000-0000B03F0000}"/>
    <cellStyle name="Normal 4 3 2 2 2 2 13" xfId="6059" xr:uid="{00000000-0005-0000-0000-0000B13F0000}"/>
    <cellStyle name="Normal 4 3 2 2 2 2 13 2" xfId="14200" xr:uid="{00000000-0005-0000-0000-0000B23F0000}"/>
    <cellStyle name="Normal 4 3 2 2 2 2 13 3" xfId="22818" xr:uid="{00000000-0005-0000-0000-0000B33F0000}"/>
    <cellStyle name="Normal 4 3 2 2 2 2 14" xfId="6060" xr:uid="{00000000-0005-0000-0000-0000B43F0000}"/>
    <cellStyle name="Normal 4 3 2 2 2 2 14 2" xfId="14201" xr:uid="{00000000-0005-0000-0000-0000B53F0000}"/>
    <cellStyle name="Normal 4 3 2 2 2 2 14 3" xfId="22819" xr:uid="{00000000-0005-0000-0000-0000B63F0000}"/>
    <cellStyle name="Normal 4 3 2 2 2 2 15" xfId="6061" xr:uid="{00000000-0005-0000-0000-0000B73F0000}"/>
    <cellStyle name="Normal 4 3 2 2 2 2 15 2" xfId="14202" xr:uid="{00000000-0005-0000-0000-0000B83F0000}"/>
    <cellStyle name="Normal 4 3 2 2 2 2 15 3" xfId="22820" xr:uid="{00000000-0005-0000-0000-0000B93F0000}"/>
    <cellStyle name="Normal 4 3 2 2 2 2 16" xfId="6062" xr:uid="{00000000-0005-0000-0000-0000BA3F0000}"/>
    <cellStyle name="Normal 4 3 2 2 2 2 16 2" xfId="14203" xr:uid="{00000000-0005-0000-0000-0000BB3F0000}"/>
    <cellStyle name="Normal 4 3 2 2 2 2 16 3" xfId="22821" xr:uid="{00000000-0005-0000-0000-0000BC3F0000}"/>
    <cellStyle name="Normal 4 3 2 2 2 2 17" xfId="8973" xr:uid="{00000000-0005-0000-0000-0000BD3F0000}"/>
    <cellStyle name="Normal 4 3 2 2 2 2 18" xfId="17411" xr:uid="{00000000-0005-0000-0000-0000BE3F0000}"/>
    <cellStyle name="Normal 4 3 2 2 2 2 2" xfId="6063" xr:uid="{00000000-0005-0000-0000-0000BF3F0000}"/>
    <cellStyle name="Normal 4 3 2 2 2 2 2 2" xfId="14204" xr:uid="{00000000-0005-0000-0000-0000C03F0000}"/>
    <cellStyle name="Normal 4 3 2 2 2 2 2 3" xfId="17995" xr:uid="{00000000-0005-0000-0000-0000C13F0000}"/>
    <cellStyle name="Normal 4 3 2 2 2 2 3" xfId="6064" xr:uid="{00000000-0005-0000-0000-0000C23F0000}"/>
    <cellStyle name="Normal 4 3 2 2 2 2 3 2" xfId="14205" xr:uid="{00000000-0005-0000-0000-0000C33F0000}"/>
    <cellStyle name="Normal 4 3 2 2 2 2 3 3" xfId="22822" xr:uid="{00000000-0005-0000-0000-0000C43F0000}"/>
    <cellStyle name="Normal 4 3 2 2 2 2 4" xfId="6065" xr:uid="{00000000-0005-0000-0000-0000C53F0000}"/>
    <cellStyle name="Normal 4 3 2 2 2 2 4 2" xfId="14206" xr:uid="{00000000-0005-0000-0000-0000C63F0000}"/>
    <cellStyle name="Normal 4 3 2 2 2 2 4 3" xfId="22823" xr:uid="{00000000-0005-0000-0000-0000C73F0000}"/>
    <cellStyle name="Normal 4 3 2 2 2 2 5" xfId="6066" xr:uid="{00000000-0005-0000-0000-0000C83F0000}"/>
    <cellStyle name="Normal 4 3 2 2 2 2 5 2" xfId="14207" xr:uid="{00000000-0005-0000-0000-0000C93F0000}"/>
    <cellStyle name="Normal 4 3 2 2 2 2 5 3" xfId="22824" xr:uid="{00000000-0005-0000-0000-0000CA3F0000}"/>
    <cellStyle name="Normal 4 3 2 2 2 2 6" xfId="6067" xr:uid="{00000000-0005-0000-0000-0000CB3F0000}"/>
    <cellStyle name="Normal 4 3 2 2 2 2 6 2" xfId="14208" xr:uid="{00000000-0005-0000-0000-0000CC3F0000}"/>
    <cellStyle name="Normal 4 3 2 2 2 2 6 3" xfId="22825" xr:uid="{00000000-0005-0000-0000-0000CD3F0000}"/>
    <cellStyle name="Normal 4 3 2 2 2 2 7" xfId="6068" xr:uid="{00000000-0005-0000-0000-0000CE3F0000}"/>
    <cellStyle name="Normal 4 3 2 2 2 2 7 2" xfId="14209" xr:uid="{00000000-0005-0000-0000-0000CF3F0000}"/>
    <cellStyle name="Normal 4 3 2 2 2 2 7 3" xfId="22826" xr:uid="{00000000-0005-0000-0000-0000D03F0000}"/>
    <cellStyle name="Normal 4 3 2 2 2 2 8" xfId="6069" xr:uid="{00000000-0005-0000-0000-0000D13F0000}"/>
    <cellStyle name="Normal 4 3 2 2 2 2 8 2" xfId="14210" xr:uid="{00000000-0005-0000-0000-0000D23F0000}"/>
    <cellStyle name="Normal 4 3 2 2 2 2 8 3" xfId="22827" xr:uid="{00000000-0005-0000-0000-0000D33F0000}"/>
    <cellStyle name="Normal 4 3 2 2 2 2 9" xfId="6070" xr:uid="{00000000-0005-0000-0000-0000D43F0000}"/>
    <cellStyle name="Normal 4 3 2 2 2 2 9 2" xfId="14211" xr:uid="{00000000-0005-0000-0000-0000D53F0000}"/>
    <cellStyle name="Normal 4 3 2 2 2 2 9 3" xfId="22828" xr:uid="{00000000-0005-0000-0000-0000D63F0000}"/>
    <cellStyle name="Normal 4 3 2 2 2 3" xfId="6071" xr:uid="{00000000-0005-0000-0000-0000D73F0000}"/>
    <cellStyle name="Normal 4 3 2 2 2 3 2" xfId="14212" xr:uid="{00000000-0005-0000-0000-0000D83F0000}"/>
    <cellStyle name="Normal 4 3 2 2 2 3 3" xfId="17740" xr:uid="{00000000-0005-0000-0000-0000D93F0000}"/>
    <cellStyle name="Normal 4 3 2 2 2 4" xfId="6072" xr:uid="{00000000-0005-0000-0000-0000DA3F0000}"/>
    <cellStyle name="Normal 4 3 2 2 2 4 2" xfId="14213" xr:uid="{00000000-0005-0000-0000-0000DB3F0000}"/>
    <cellStyle name="Normal 4 3 2 2 2 4 3" xfId="22829" xr:uid="{00000000-0005-0000-0000-0000DC3F0000}"/>
    <cellStyle name="Normal 4 3 2 2 2 5" xfId="6073" xr:uid="{00000000-0005-0000-0000-0000DD3F0000}"/>
    <cellStyle name="Normal 4 3 2 2 2 5 2" xfId="14214" xr:uid="{00000000-0005-0000-0000-0000DE3F0000}"/>
    <cellStyle name="Normal 4 3 2 2 2 5 3" xfId="22830" xr:uid="{00000000-0005-0000-0000-0000DF3F0000}"/>
    <cellStyle name="Normal 4 3 2 2 2 6" xfId="6074" xr:uid="{00000000-0005-0000-0000-0000E03F0000}"/>
    <cellStyle name="Normal 4 3 2 2 2 6 2" xfId="14215" xr:uid="{00000000-0005-0000-0000-0000E13F0000}"/>
    <cellStyle name="Normal 4 3 2 2 2 6 3" xfId="22831" xr:uid="{00000000-0005-0000-0000-0000E23F0000}"/>
    <cellStyle name="Normal 4 3 2 2 2 7" xfId="6075" xr:uid="{00000000-0005-0000-0000-0000E33F0000}"/>
    <cellStyle name="Normal 4 3 2 2 2 7 2" xfId="14216" xr:uid="{00000000-0005-0000-0000-0000E43F0000}"/>
    <cellStyle name="Normal 4 3 2 2 2 7 3" xfId="22832" xr:uid="{00000000-0005-0000-0000-0000E53F0000}"/>
    <cellStyle name="Normal 4 3 2 2 2 8" xfId="6076" xr:uid="{00000000-0005-0000-0000-0000E63F0000}"/>
    <cellStyle name="Normal 4 3 2 2 2 8 2" xfId="14217" xr:uid="{00000000-0005-0000-0000-0000E73F0000}"/>
    <cellStyle name="Normal 4 3 2 2 2 8 3" xfId="22833" xr:uid="{00000000-0005-0000-0000-0000E83F0000}"/>
    <cellStyle name="Normal 4 3 2 2 2 9" xfId="6077" xr:uid="{00000000-0005-0000-0000-0000E93F0000}"/>
    <cellStyle name="Normal 4 3 2 2 2 9 2" xfId="14218" xr:uid="{00000000-0005-0000-0000-0000EA3F0000}"/>
    <cellStyle name="Normal 4 3 2 2 2 9 3" xfId="22834" xr:uid="{00000000-0005-0000-0000-0000EB3F0000}"/>
    <cellStyle name="Normal 4 3 2 2 20" xfId="6028" xr:uid="{00000000-0005-0000-0000-0000EC3F0000}"/>
    <cellStyle name="Normal 4 3 2 2 21" xfId="8663" xr:uid="{00000000-0005-0000-0000-0000ED3F0000}"/>
    <cellStyle name="Normal 4 3 2 2 22" xfId="17112" xr:uid="{00000000-0005-0000-0000-0000EE3F0000}"/>
    <cellStyle name="Normal 4 3 2 2 3" xfId="6078" xr:uid="{00000000-0005-0000-0000-0000EF3F0000}"/>
    <cellStyle name="Normal 4 3 2 2 3 10" xfId="6080" xr:uid="{00000000-0005-0000-0000-0000F03F0000}"/>
    <cellStyle name="Normal 4 3 2 2 3 10 2" xfId="14219" xr:uid="{00000000-0005-0000-0000-0000F13F0000}"/>
    <cellStyle name="Normal 4 3 2 2 3 10 3" xfId="22835" xr:uid="{00000000-0005-0000-0000-0000F23F0000}"/>
    <cellStyle name="Normal 4 3 2 2 3 11" xfId="6082" xr:uid="{00000000-0005-0000-0000-0000F33F0000}"/>
    <cellStyle name="Normal 4 3 2 2 3 11 2" xfId="14220" xr:uid="{00000000-0005-0000-0000-0000F43F0000}"/>
    <cellStyle name="Normal 4 3 2 2 3 11 3" xfId="22836" xr:uid="{00000000-0005-0000-0000-0000F53F0000}"/>
    <cellStyle name="Normal 4 3 2 2 3 12" xfId="6084" xr:uid="{00000000-0005-0000-0000-0000F63F0000}"/>
    <cellStyle name="Normal 4 3 2 2 3 12 2" xfId="14221" xr:uid="{00000000-0005-0000-0000-0000F73F0000}"/>
    <cellStyle name="Normal 4 3 2 2 3 12 3" xfId="22837" xr:uid="{00000000-0005-0000-0000-0000F83F0000}"/>
    <cellStyle name="Normal 4 3 2 2 3 13" xfId="3212" xr:uid="{00000000-0005-0000-0000-0000F93F0000}"/>
    <cellStyle name="Normal 4 3 2 2 3 13 2" xfId="14222" xr:uid="{00000000-0005-0000-0000-0000FA3F0000}"/>
    <cellStyle name="Normal 4 3 2 2 3 13 3" xfId="22838" xr:uid="{00000000-0005-0000-0000-0000FB3F0000}"/>
    <cellStyle name="Normal 4 3 2 2 3 14" xfId="3215" xr:uid="{00000000-0005-0000-0000-0000FC3F0000}"/>
    <cellStyle name="Normal 4 3 2 2 3 14 2" xfId="14223" xr:uid="{00000000-0005-0000-0000-0000FD3F0000}"/>
    <cellStyle name="Normal 4 3 2 2 3 14 3" xfId="22839" xr:uid="{00000000-0005-0000-0000-0000FE3F0000}"/>
    <cellStyle name="Normal 4 3 2 2 3 15" xfId="1769" xr:uid="{00000000-0005-0000-0000-0000FF3F0000}"/>
    <cellStyle name="Normal 4 3 2 2 3 15 2" xfId="14224" xr:uid="{00000000-0005-0000-0000-000000400000}"/>
    <cellStyle name="Normal 4 3 2 2 3 15 3" xfId="22840" xr:uid="{00000000-0005-0000-0000-000001400000}"/>
    <cellStyle name="Normal 4 3 2 2 3 16" xfId="1773" xr:uid="{00000000-0005-0000-0000-000002400000}"/>
    <cellStyle name="Normal 4 3 2 2 3 16 2" xfId="14225" xr:uid="{00000000-0005-0000-0000-000003400000}"/>
    <cellStyle name="Normal 4 3 2 2 3 16 3" xfId="22841" xr:uid="{00000000-0005-0000-0000-000004400000}"/>
    <cellStyle name="Normal 4 3 2 2 3 17" xfId="8876" xr:uid="{00000000-0005-0000-0000-000005400000}"/>
    <cellStyle name="Normal 4 3 2 2 3 18" xfId="17314" xr:uid="{00000000-0005-0000-0000-000006400000}"/>
    <cellStyle name="Normal 4 3 2 2 3 2" xfId="2626" xr:uid="{00000000-0005-0000-0000-000007400000}"/>
    <cellStyle name="Normal 4 3 2 2 3 2 2" xfId="14226" xr:uid="{00000000-0005-0000-0000-000008400000}"/>
    <cellStyle name="Normal 4 3 2 2 3 2 3" xfId="17996" xr:uid="{00000000-0005-0000-0000-000009400000}"/>
    <cellStyle name="Normal 4 3 2 2 3 3" xfId="1790" xr:uid="{00000000-0005-0000-0000-00000A400000}"/>
    <cellStyle name="Normal 4 3 2 2 3 3 2" xfId="14227" xr:uid="{00000000-0005-0000-0000-00000B400000}"/>
    <cellStyle name="Normal 4 3 2 2 3 3 3" xfId="22842" xr:uid="{00000000-0005-0000-0000-00000C400000}"/>
    <cellStyle name="Normal 4 3 2 2 3 4" xfId="1795" xr:uid="{00000000-0005-0000-0000-00000D400000}"/>
    <cellStyle name="Normal 4 3 2 2 3 4 2" xfId="14228" xr:uid="{00000000-0005-0000-0000-00000E400000}"/>
    <cellStyle name="Normal 4 3 2 2 3 4 3" xfId="22843" xr:uid="{00000000-0005-0000-0000-00000F400000}"/>
    <cellStyle name="Normal 4 3 2 2 3 5" xfId="1799" xr:uid="{00000000-0005-0000-0000-000010400000}"/>
    <cellStyle name="Normal 4 3 2 2 3 5 2" xfId="14229" xr:uid="{00000000-0005-0000-0000-000011400000}"/>
    <cellStyle name="Normal 4 3 2 2 3 5 3" xfId="22844" xr:uid="{00000000-0005-0000-0000-000012400000}"/>
    <cellStyle name="Normal 4 3 2 2 3 6" xfId="1804" xr:uid="{00000000-0005-0000-0000-000013400000}"/>
    <cellStyle name="Normal 4 3 2 2 3 6 2" xfId="14230" xr:uid="{00000000-0005-0000-0000-000014400000}"/>
    <cellStyle name="Normal 4 3 2 2 3 6 3" xfId="22845" xr:uid="{00000000-0005-0000-0000-000015400000}"/>
    <cellStyle name="Normal 4 3 2 2 3 7" xfId="1809" xr:uid="{00000000-0005-0000-0000-000016400000}"/>
    <cellStyle name="Normal 4 3 2 2 3 7 2" xfId="14231" xr:uid="{00000000-0005-0000-0000-000017400000}"/>
    <cellStyle name="Normal 4 3 2 2 3 7 3" xfId="22846" xr:uid="{00000000-0005-0000-0000-000018400000}"/>
    <cellStyle name="Normal 4 3 2 2 3 8" xfId="1814" xr:uid="{00000000-0005-0000-0000-000019400000}"/>
    <cellStyle name="Normal 4 3 2 2 3 8 2" xfId="14232" xr:uid="{00000000-0005-0000-0000-00001A400000}"/>
    <cellStyle name="Normal 4 3 2 2 3 8 3" xfId="22847" xr:uid="{00000000-0005-0000-0000-00001B400000}"/>
    <cellStyle name="Normal 4 3 2 2 3 9" xfId="6085" xr:uid="{00000000-0005-0000-0000-00001C400000}"/>
    <cellStyle name="Normal 4 3 2 2 3 9 2" xfId="14233" xr:uid="{00000000-0005-0000-0000-00001D400000}"/>
    <cellStyle name="Normal 4 3 2 2 3 9 3" xfId="22848" xr:uid="{00000000-0005-0000-0000-00001E400000}"/>
    <cellStyle name="Normal 4 3 2 2 4" xfId="6086" xr:uid="{00000000-0005-0000-0000-00001F400000}"/>
    <cellStyle name="Normal 4 3 2 2 4 10" xfId="6088" xr:uid="{00000000-0005-0000-0000-000020400000}"/>
    <cellStyle name="Normal 4 3 2 2 4 10 2" xfId="14234" xr:uid="{00000000-0005-0000-0000-000021400000}"/>
    <cellStyle name="Normal 4 3 2 2 4 10 3" xfId="22849" xr:uid="{00000000-0005-0000-0000-000022400000}"/>
    <cellStyle name="Normal 4 3 2 2 4 11" xfId="6090" xr:uid="{00000000-0005-0000-0000-000023400000}"/>
    <cellStyle name="Normal 4 3 2 2 4 11 2" xfId="14235" xr:uid="{00000000-0005-0000-0000-000024400000}"/>
    <cellStyle name="Normal 4 3 2 2 4 11 3" xfId="22850" xr:uid="{00000000-0005-0000-0000-000025400000}"/>
    <cellStyle name="Normal 4 3 2 2 4 12" xfId="6092" xr:uid="{00000000-0005-0000-0000-000026400000}"/>
    <cellStyle name="Normal 4 3 2 2 4 12 2" xfId="14236" xr:uid="{00000000-0005-0000-0000-000027400000}"/>
    <cellStyle name="Normal 4 3 2 2 4 12 3" xfId="22851" xr:uid="{00000000-0005-0000-0000-000028400000}"/>
    <cellStyle name="Normal 4 3 2 2 4 13" xfId="6093" xr:uid="{00000000-0005-0000-0000-000029400000}"/>
    <cellStyle name="Normal 4 3 2 2 4 13 2" xfId="14237" xr:uid="{00000000-0005-0000-0000-00002A400000}"/>
    <cellStyle name="Normal 4 3 2 2 4 13 3" xfId="22852" xr:uid="{00000000-0005-0000-0000-00002B400000}"/>
    <cellStyle name="Normal 4 3 2 2 4 14" xfId="6094" xr:uid="{00000000-0005-0000-0000-00002C400000}"/>
    <cellStyle name="Normal 4 3 2 2 4 14 2" xfId="14238" xr:uid="{00000000-0005-0000-0000-00002D400000}"/>
    <cellStyle name="Normal 4 3 2 2 4 14 3" xfId="22853" xr:uid="{00000000-0005-0000-0000-00002E400000}"/>
    <cellStyle name="Normal 4 3 2 2 4 15" xfId="6095" xr:uid="{00000000-0005-0000-0000-00002F400000}"/>
    <cellStyle name="Normal 4 3 2 2 4 15 2" xfId="14239" xr:uid="{00000000-0005-0000-0000-000030400000}"/>
    <cellStyle name="Normal 4 3 2 2 4 15 3" xfId="22854" xr:uid="{00000000-0005-0000-0000-000031400000}"/>
    <cellStyle name="Normal 4 3 2 2 4 16" xfId="6096" xr:uid="{00000000-0005-0000-0000-000032400000}"/>
    <cellStyle name="Normal 4 3 2 2 4 16 2" xfId="14240" xr:uid="{00000000-0005-0000-0000-000033400000}"/>
    <cellStyle name="Normal 4 3 2 2 4 16 3" xfId="22855" xr:uid="{00000000-0005-0000-0000-000034400000}"/>
    <cellStyle name="Normal 4 3 2 2 4 17" xfId="9079" xr:uid="{00000000-0005-0000-0000-000035400000}"/>
    <cellStyle name="Normal 4 3 2 2 4 18" xfId="17516" xr:uid="{00000000-0005-0000-0000-000036400000}"/>
    <cellStyle name="Normal 4 3 2 2 4 2" xfId="6098" xr:uid="{00000000-0005-0000-0000-000037400000}"/>
    <cellStyle name="Normal 4 3 2 2 4 2 2" xfId="14241" xr:uid="{00000000-0005-0000-0000-000038400000}"/>
    <cellStyle name="Normal 4 3 2 2 4 2 3" xfId="17997" xr:uid="{00000000-0005-0000-0000-000039400000}"/>
    <cellStyle name="Normal 4 3 2 2 4 3" xfId="6100" xr:uid="{00000000-0005-0000-0000-00003A400000}"/>
    <cellStyle name="Normal 4 3 2 2 4 3 2" xfId="14242" xr:uid="{00000000-0005-0000-0000-00003B400000}"/>
    <cellStyle name="Normal 4 3 2 2 4 3 3" xfId="22856" xr:uid="{00000000-0005-0000-0000-00003C400000}"/>
    <cellStyle name="Normal 4 3 2 2 4 4" xfId="6102" xr:uid="{00000000-0005-0000-0000-00003D400000}"/>
    <cellStyle name="Normal 4 3 2 2 4 4 2" xfId="14243" xr:uid="{00000000-0005-0000-0000-00003E400000}"/>
    <cellStyle name="Normal 4 3 2 2 4 4 3" xfId="22857" xr:uid="{00000000-0005-0000-0000-00003F400000}"/>
    <cellStyle name="Normal 4 3 2 2 4 5" xfId="6103" xr:uid="{00000000-0005-0000-0000-000040400000}"/>
    <cellStyle name="Normal 4 3 2 2 4 5 2" xfId="14244" xr:uid="{00000000-0005-0000-0000-000041400000}"/>
    <cellStyle name="Normal 4 3 2 2 4 5 3" xfId="22858" xr:uid="{00000000-0005-0000-0000-000042400000}"/>
    <cellStyle name="Normal 4 3 2 2 4 6" xfId="6104" xr:uid="{00000000-0005-0000-0000-000043400000}"/>
    <cellStyle name="Normal 4 3 2 2 4 6 2" xfId="14245" xr:uid="{00000000-0005-0000-0000-000044400000}"/>
    <cellStyle name="Normal 4 3 2 2 4 6 3" xfId="22859" xr:uid="{00000000-0005-0000-0000-000045400000}"/>
    <cellStyle name="Normal 4 3 2 2 4 7" xfId="6105" xr:uid="{00000000-0005-0000-0000-000046400000}"/>
    <cellStyle name="Normal 4 3 2 2 4 7 2" xfId="14246" xr:uid="{00000000-0005-0000-0000-000047400000}"/>
    <cellStyle name="Normal 4 3 2 2 4 7 3" xfId="22860" xr:uid="{00000000-0005-0000-0000-000048400000}"/>
    <cellStyle name="Normal 4 3 2 2 4 8" xfId="6106" xr:uid="{00000000-0005-0000-0000-000049400000}"/>
    <cellStyle name="Normal 4 3 2 2 4 8 2" xfId="14247" xr:uid="{00000000-0005-0000-0000-00004A400000}"/>
    <cellStyle name="Normal 4 3 2 2 4 8 3" xfId="22861" xr:uid="{00000000-0005-0000-0000-00004B400000}"/>
    <cellStyle name="Normal 4 3 2 2 4 9" xfId="6107" xr:uid="{00000000-0005-0000-0000-00004C400000}"/>
    <cellStyle name="Normal 4 3 2 2 4 9 2" xfId="14248" xr:uid="{00000000-0005-0000-0000-00004D400000}"/>
    <cellStyle name="Normal 4 3 2 2 4 9 3" xfId="22862" xr:uid="{00000000-0005-0000-0000-00004E400000}"/>
    <cellStyle name="Normal 4 3 2 2 5" xfId="6108" xr:uid="{00000000-0005-0000-0000-00004F400000}"/>
    <cellStyle name="Normal 4 3 2 2 5 2" xfId="14249" xr:uid="{00000000-0005-0000-0000-000050400000}"/>
    <cellStyle name="Normal 4 3 2 2 5 3" xfId="17643" xr:uid="{00000000-0005-0000-0000-000051400000}"/>
    <cellStyle name="Normal 4 3 2 2 6" xfId="6109" xr:uid="{00000000-0005-0000-0000-000052400000}"/>
    <cellStyle name="Normal 4 3 2 2 6 2" xfId="14250" xr:uid="{00000000-0005-0000-0000-000053400000}"/>
    <cellStyle name="Normal 4 3 2 2 6 3" xfId="22863" xr:uid="{00000000-0005-0000-0000-000054400000}"/>
    <cellStyle name="Normal 4 3 2 2 7" xfId="6110" xr:uid="{00000000-0005-0000-0000-000055400000}"/>
    <cellStyle name="Normal 4 3 2 2 7 2" xfId="14251" xr:uid="{00000000-0005-0000-0000-000056400000}"/>
    <cellStyle name="Normal 4 3 2 2 7 3" xfId="22864" xr:uid="{00000000-0005-0000-0000-000057400000}"/>
    <cellStyle name="Normal 4 3 2 2 8" xfId="6111" xr:uid="{00000000-0005-0000-0000-000058400000}"/>
    <cellStyle name="Normal 4 3 2 2 8 2" xfId="14252" xr:uid="{00000000-0005-0000-0000-000059400000}"/>
    <cellStyle name="Normal 4 3 2 2 8 3" xfId="22865" xr:uid="{00000000-0005-0000-0000-00005A400000}"/>
    <cellStyle name="Normal 4 3 2 2 9" xfId="6112" xr:uid="{00000000-0005-0000-0000-00005B400000}"/>
    <cellStyle name="Normal 4 3 2 2 9 2" xfId="14253" xr:uid="{00000000-0005-0000-0000-00005C400000}"/>
    <cellStyle name="Normal 4 3 2 2 9 3" xfId="22866" xr:uid="{00000000-0005-0000-0000-00005D400000}"/>
    <cellStyle name="Normal 4 3 2 20" xfId="6007" xr:uid="{00000000-0005-0000-0000-00005E400000}"/>
    <cellStyle name="Normal 4 3 2 20 2" xfId="14254" xr:uid="{00000000-0005-0000-0000-00005F400000}"/>
    <cellStyle name="Normal 4 3 2 20 3" xfId="22867" xr:uid="{00000000-0005-0000-0000-000060400000}"/>
    <cellStyle name="Normal 4 3 2 21" xfId="6009" xr:uid="{00000000-0005-0000-0000-000061400000}"/>
    <cellStyle name="Normal 4 3 2 22" xfId="8618" xr:uid="{00000000-0005-0000-0000-000062400000}"/>
    <cellStyle name="Normal 4 3 2 23" xfId="17069" xr:uid="{00000000-0005-0000-0000-000063400000}"/>
    <cellStyle name="Normal 4 3 2 3" xfId="6113" xr:uid="{00000000-0005-0000-0000-000064400000}"/>
    <cellStyle name="Normal 4 3 2 3 10" xfId="6114" xr:uid="{00000000-0005-0000-0000-000065400000}"/>
    <cellStyle name="Normal 4 3 2 3 10 2" xfId="14255" xr:uid="{00000000-0005-0000-0000-000066400000}"/>
    <cellStyle name="Normal 4 3 2 3 10 3" xfId="22868" xr:uid="{00000000-0005-0000-0000-000067400000}"/>
    <cellStyle name="Normal 4 3 2 3 11" xfId="6115" xr:uid="{00000000-0005-0000-0000-000068400000}"/>
    <cellStyle name="Normal 4 3 2 3 11 2" xfId="14256" xr:uid="{00000000-0005-0000-0000-000069400000}"/>
    <cellStyle name="Normal 4 3 2 3 11 3" xfId="22869" xr:uid="{00000000-0005-0000-0000-00006A400000}"/>
    <cellStyle name="Normal 4 3 2 3 12" xfId="6116" xr:uid="{00000000-0005-0000-0000-00006B400000}"/>
    <cellStyle name="Normal 4 3 2 3 12 2" xfId="14257" xr:uid="{00000000-0005-0000-0000-00006C400000}"/>
    <cellStyle name="Normal 4 3 2 3 12 3" xfId="22870" xr:uid="{00000000-0005-0000-0000-00006D400000}"/>
    <cellStyle name="Normal 4 3 2 3 13" xfId="6117" xr:uid="{00000000-0005-0000-0000-00006E400000}"/>
    <cellStyle name="Normal 4 3 2 3 13 2" xfId="14258" xr:uid="{00000000-0005-0000-0000-00006F400000}"/>
    <cellStyle name="Normal 4 3 2 3 13 3" xfId="22871" xr:uid="{00000000-0005-0000-0000-000070400000}"/>
    <cellStyle name="Normal 4 3 2 3 14" xfId="6119" xr:uid="{00000000-0005-0000-0000-000071400000}"/>
    <cellStyle name="Normal 4 3 2 3 14 2" xfId="14259" xr:uid="{00000000-0005-0000-0000-000072400000}"/>
    <cellStyle name="Normal 4 3 2 3 14 3" xfId="22872" xr:uid="{00000000-0005-0000-0000-000073400000}"/>
    <cellStyle name="Normal 4 3 2 3 15" xfId="6121" xr:uid="{00000000-0005-0000-0000-000074400000}"/>
    <cellStyle name="Normal 4 3 2 3 15 2" xfId="14260" xr:uid="{00000000-0005-0000-0000-000075400000}"/>
    <cellStyle name="Normal 4 3 2 3 15 3" xfId="22873" xr:uid="{00000000-0005-0000-0000-000076400000}"/>
    <cellStyle name="Normal 4 3 2 3 16" xfId="6123" xr:uid="{00000000-0005-0000-0000-000077400000}"/>
    <cellStyle name="Normal 4 3 2 3 16 2" xfId="14261" xr:uid="{00000000-0005-0000-0000-000078400000}"/>
    <cellStyle name="Normal 4 3 2 3 16 3" xfId="22874" xr:uid="{00000000-0005-0000-0000-000079400000}"/>
    <cellStyle name="Normal 4 3 2 3 17" xfId="6125" xr:uid="{00000000-0005-0000-0000-00007A400000}"/>
    <cellStyle name="Normal 4 3 2 3 17 2" xfId="14262" xr:uid="{00000000-0005-0000-0000-00007B400000}"/>
    <cellStyle name="Normal 4 3 2 3 17 3" xfId="22875" xr:uid="{00000000-0005-0000-0000-00007C400000}"/>
    <cellStyle name="Normal 4 3 2 3 18" xfId="8723" xr:uid="{00000000-0005-0000-0000-00007D400000}"/>
    <cellStyle name="Normal 4 3 2 3 19" xfId="17166" xr:uid="{00000000-0005-0000-0000-00007E400000}"/>
    <cellStyle name="Normal 4 3 2 3 2" xfId="6126" xr:uid="{00000000-0005-0000-0000-00007F400000}"/>
    <cellStyle name="Normal 4 3 2 3 2 10" xfId="6128" xr:uid="{00000000-0005-0000-0000-000080400000}"/>
    <cellStyle name="Normal 4 3 2 3 2 10 2" xfId="14263" xr:uid="{00000000-0005-0000-0000-000081400000}"/>
    <cellStyle name="Normal 4 3 2 3 2 10 3" xfId="22876" xr:uid="{00000000-0005-0000-0000-000082400000}"/>
    <cellStyle name="Normal 4 3 2 3 2 11" xfId="6130" xr:uid="{00000000-0005-0000-0000-000083400000}"/>
    <cellStyle name="Normal 4 3 2 3 2 11 2" xfId="14264" xr:uid="{00000000-0005-0000-0000-000084400000}"/>
    <cellStyle name="Normal 4 3 2 3 2 11 3" xfId="22877" xr:uid="{00000000-0005-0000-0000-000085400000}"/>
    <cellStyle name="Normal 4 3 2 3 2 12" xfId="6132" xr:uid="{00000000-0005-0000-0000-000086400000}"/>
    <cellStyle name="Normal 4 3 2 3 2 12 2" xfId="14265" xr:uid="{00000000-0005-0000-0000-000087400000}"/>
    <cellStyle name="Normal 4 3 2 3 2 12 3" xfId="22878" xr:uid="{00000000-0005-0000-0000-000088400000}"/>
    <cellStyle name="Normal 4 3 2 3 2 13" xfId="6133" xr:uid="{00000000-0005-0000-0000-000089400000}"/>
    <cellStyle name="Normal 4 3 2 3 2 13 2" xfId="14266" xr:uid="{00000000-0005-0000-0000-00008A400000}"/>
    <cellStyle name="Normal 4 3 2 3 2 13 3" xfId="22879" xr:uid="{00000000-0005-0000-0000-00008B400000}"/>
    <cellStyle name="Normal 4 3 2 3 2 14" xfId="6134" xr:uid="{00000000-0005-0000-0000-00008C400000}"/>
    <cellStyle name="Normal 4 3 2 3 2 14 2" xfId="14267" xr:uid="{00000000-0005-0000-0000-00008D400000}"/>
    <cellStyle name="Normal 4 3 2 3 2 14 3" xfId="22880" xr:uid="{00000000-0005-0000-0000-00008E400000}"/>
    <cellStyle name="Normal 4 3 2 3 2 15" xfId="6135" xr:uid="{00000000-0005-0000-0000-00008F400000}"/>
    <cellStyle name="Normal 4 3 2 3 2 15 2" xfId="14268" xr:uid="{00000000-0005-0000-0000-000090400000}"/>
    <cellStyle name="Normal 4 3 2 3 2 15 3" xfId="22881" xr:uid="{00000000-0005-0000-0000-000091400000}"/>
    <cellStyle name="Normal 4 3 2 3 2 16" xfId="6136" xr:uid="{00000000-0005-0000-0000-000092400000}"/>
    <cellStyle name="Normal 4 3 2 3 2 16 2" xfId="14269" xr:uid="{00000000-0005-0000-0000-000093400000}"/>
    <cellStyle name="Normal 4 3 2 3 2 16 3" xfId="22882" xr:uid="{00000000-0005-0000-0000-000094400000}"/>
    <cellStyle name="Normal 4 3 2 3 2 17" xfId="8930" xr:uid="{00000000-0005-0000-0000-000095400000}"/>
    <cellStyle name="Normal 4 3 2 3 2 18" xfId="17368" xr:uid="{00000000-0005-0000-0000-000096400000}"/>
    <cellStyle name="Normal 4 3 2 3 2 2" xfId="6137" xr:uid="{00000000-0005-0000-0000-000097400000}"/>
    <cellStyle name="Normal 4 3 2 3 2 2 2" xfId="14270" xr:uid="{00000000-0005-0000-0000-000098400000}"/>
    <cellStyle name="Normal 4 3 2 3 2 2 3" xfId="17998" xr:uid="{00000000-0005-0000-0000-000099400000}"/>
    <cellStyle name="Normal 4 3 2 3 2 3" xfId="6138" xr:uid="{00000000-0005-0000-0000-00009A400000}"/>
    <cellStyle name="Normal 4 3 2 3 2 3 2" xfId="14271" xr:uid="{00000000-0005-0000-0000-00009B400000}"/>
    <cellStyle name="Normal 4 3 2 3 2 3 3" xfId="22883" xr:uid="{00000000-0005-0000-0000-00009C400000}"/>
    <cellStyle name="Normal 4 3 2 3 2 4" xfId="6139" xr:uid="{00000000-0005-0000-0000-00009D400000}"/>
    <cellStyle name="Normal 4 3 2 3 2 4 2" xfId="14272" xr:uid="{00000000-0005-0000-0000-00009E400000}"/>
    <cellStyle name="Normal 4 3 2 3 2 4 3" xfId="22884" xr:uid="{00000000-0005-0000-0000-00009F400000}"/>
    <cellStyle name="Normal 4 3 2 3 2 5" xfId="6140" xr:uid="{00000000-0005-0000-0000-0000A0400000}"/>
    <cellStyle name="Normal 4 3 2 3 2 5 2" xfId="14273" xr:uid="{00000000-0005-0000-0000-0000A1400000}"/>
    <cellStyle name="Normal 4 3 2 3 2 5 3" xfId="22885" xr:uid="{00000000-0005-0000-0000-0000A2400000}"/>
    <cellStyle name="Normal 4 3 2 3 2 6" xfId="6141" xr:uid="{00000000-0005-0000-0000-0000A3400000}"/>
    <cellStyle name="Normal 4 3 2 3 2 6 2" xfId="14274" xr:uid="{00000000-0005-0000-0000-0000A4400000}"/>
    <cellStyle name="Normal 4 3 2 3 2 6 3" xfId="22886" xr:uid="{00000000-0005-0000-0000-0000A5400000}"/>
    <cellStyle name="Normal 4 3 2 3 2 7" xfId="6142" xr:uid="{00000000-0005-0000-0000-0000A6400000}"/>
    <cellStyle name="Normal 4 3 2 3 2 7 2" xfId="14275" xr:uid="{00000000-0005-0000-0000-0000A7400000}"/>
    <cellStyle name="Normal 4 3 2 3 2 7 3" xfId="22887" xr:uid="{00000000-0005-0000-0000-0000A8400000}"/>
    <cellStyle name="Normal 4 3 2 3 2 8" xfId="6143" xr:uid="{00000000-0005-0000-0000-0000A9400000}"/>
    <cellStyle name="Normal 4 3 2 3 2 8 2" xfId="14276" xr:uid="{00000000-0005-0000-0000-0000AA400000}"/>
    <cellStyle name="Normal 4 3 2 3 2 8 3" xfId="22888" xr:uid="{00000000-0005-0000-0000-0000AB400000}"/>
    <cellStyle name="Normal 4 3 2 3 2 9" xfId="6144" xr:uid="{00000000-0005-0000-0000-0000AC400000}"/>
    <cellStyle name="Normal 4 3 2 3 2 9 2" xfId="14277" xr:uid="{00000000-0005-0000-0000-0000AD400000}"/>
    <cellStyle name="Normal 4 3 2 3 2 9 3" xfId="22889" xr:uid="{00000000-0005-0000-0000-0000AE400000}"/>
    <cellStyle name="Normal 4 3 2 3 3" xfId="6145" xr:uid="{00000000-0005-0000-0000-0000AF400000}"/>
    <cellStyle name="Normal 4 3 2 3 3 2" xfId="14278" xr:uid="{00000000-0005-0000-0000-0000B0400000}"/>
    <cellStyle name="Normal 4 3 2 3 3 3" xfId="17697" xr:uid="{00000000-0005-0000-0000-0000B1400000}"/>
    <cellStyle name="Normal 4 3 2 3 4" xfId="6146" xr:uid="{00000000-0005-0000-0000-0000B2400000}"/>
    <cellStyle name="Normal 4 3 2 3 4 2" xfId="14279" xr:uid="{00000000-0005-0000-0000-0000B3400000}"/>
    <cellStyle name="Normal 4 3 2 3 4 3" xfId="22890" xr:uid="{00000000-0005-0000-0000-0000B4400000}"/>
    <cellStyle name="Normal 4 3 2 3 5" xfId="6147" xr:uid="{00000000-0005-0000-0000-0000B5400000}"/>
    <cellStyle name="Normal 4 3 2 3 5 2" xfId="14280" xr:uid="{00000000-0005-0000-0000-0000B6400000}"/>
    <cellStyle name="Normal 4 3 2 3 5 3" xfId="22891" xr:uid="{00000000-0005-0000-0000-0000B7400000}"/>
    <cellStyle name="Normal 4 3 2 3 6" xfId="6148" xr:uid="{00000000-0005-0000-0000-0000B8400000}"/>
    <cellStyle name="Normal 4 3 2 3 6 2" xfId="14281" xr:uid="{00000000-0005-0000-0000-0000B9400000}"/>
    <cellStyle name="Normal 4 3 2 3 6 3" xfId="22892" xr:uid="{00000000-0005-0000-0000-0000BA400000}"/>
    <cellStyle name="Normal 4 3 2 3 7" xfId="6149" xr:uid="{00000000-0005-0000-0000-0000BB400000}"/>
    <cellStyle name="Normal 4 3 2 3 7 2" xfId="14282" xr:uid="{00000000-0005-0000-0000-0000BC400000}"/>
    <cellStyle name="Normal 4 3 2 3 7 3" xfId="22893" xr:uid="{00000000-0005-0000-0000-0000BD400000}"/>
    <cellStyle name="Normal 4 3 2 3 8" xfId="6150" xr:uid="{00000000-0005-0000-0000-0000BE400000}"/>
    <cellStyle name="Normal 4 3 2 3 8 2" xfId="14283" xr:uid="{00000000-0005-0000-0000-0000BF400000}"/>
    <cellStyle name="Normal 4 3 2 3 8 3" xfId="22894" xr:uid="{00000000-0005-0000-0000-0000C0400000}"/>
    <cellStyle name="Normal 4 3 2 3 9" xfId="6151" xr:uid="{00000000-0005-0000-0000-0000C1400000}"/>
    <cellStyle name="Normal 4 3 2 3 9 2" xfId="14284" xr:uid="{00000000-0005-0000-0000-0000C2400000}"/>
    <cellStyle name="Normal 4 3 2 3 9 3" xfId="22895" xr:uid="{00000000-0005-0000-0000-0000C3400000}"/>
    <cellStyle name="Normal 4 3 2 4" xfId="6152" xr:uid="{00000000-0005-0000-0000-0000C4400000}"/>
    <cellStyle name="Normal 4 3 2 4 10" xfId="6153" xr:uid="{00000000-0005-0000-0000-0000C5400000}"/>
    <cellStyle name="Normal 4 3 2 4 10 2" xfId="14285" xr:uid="{00000000-0005-0000-0000-0000C6400000}"/>
    <cellStyle name="Normal 4 3 2 4 10 3" xfId="22896" xr:uid="{00000000-0005-0000-0000-0000C7400000}"/>
    <cellStyle name="Normal 4 3 2 4 11" xfId="6154" xr:uid="{00000000-0005-0000-0000-0000C8400000}"/>
    <cellStyle name="Normal 4 3 2 4 11 2" xfId="14286" xr:uid="{00000000-0005-0000-0000-0000C9400000}"/>
    <cellStyle name="Normal 4 3 2 4 11 3" xfId="22897" xr:uid="{00000000-0005-0000-0000-0000CA400000}"/>
    <cellStyle name="Normal 4 3 2 4 12" xfId="6155" xr:uid="{00000000-0005-0000-0000-0000CB400000}"/>
    <cellStyle name="Normal 4 3 2 4 12 2" xfId="14287" xr:uid="{00000000-0005-0000-0000-0000CC400000}"/>
    <cellStyle name="Normal 4 3 2 4 12 3" xfId="22898" xr:uid="{00000000-0005-0000-0000-0000CD400000}"/>
    <cellStyle name="Normal 4 3 2 4 13" xfId="6156" xr:uid="{00000000-0005-0000-0000-0000CE400000}"/>
    <cellStyle name="Normal 4 3 2 4 13 2" xfId="14288" xr:uid="{00000000-0005-0000-0000-0000CF400000}"/>
    <cellStyle name="Normal 4 3 2 4 13 3" xfId="22899" xr:uid="{00000000-0005-0000-0000-0000D0400000}"/>
    <cellStyle name="Normal 4 3 2 4 14" xfId="6158" xr:uid="{00000000-0005-0000-0000-0000D1400000}"/>
    <cellStyle name="Normal 4 3 2 4 14 2" xfId="14289" xr:uid="{00000000-0005-0000-0000-0000D2400000}"/>
    <cellStyle name="Normal 4 3 2 4 14 3" xfId="22900" xr:uid="{00000000-0005-0000-0000-0000D3400000}"/>
    <cellStyle name="Normal 4 3 2 4 15" xfId="6160" xr:uid="{00000000-0005-0000-0000-0000D4400000}"/>
    <cellStyle name="Normal 4 3 2 4 15 2" xfId="14290" xr:uid="{00000000-0005-0000-0000-0000D5400000}"/>
    <cellStyle name="Normal 4 3 2 4 15 3" xfId="22901" xr:uid="{00000000-0005-0000-0000-0000D6400000}"/>
    <cellStyle name="Normal 4 3 2 4 16" xfId="5246" xr:uid="{00000000-0005-0000-0000-0000D7400000}"/>
    <cellStyle name="Normal 4 3 2 4 16 2" xfId="14291" xr:uid="{00000000-0005-0000-0000-0000D8400000}"/>
    <cellStyle name="Normal 4 3 2 4 16 3" xfId="22902" xr:uid="{00000000-0005-0000-0000-0000D9400000}"/>
    <cellStyle name="Normal 4 3 2 4 17" xfId="8833" xr:uid="{00000000-0005-0000-0000-0000DA400000}"/>
    <cellStyle name="Normal 4 3 2 4 18" xfId="17271" xr:uid="{00000000-0005-0000-0000-0000DB400000}"/>
    <cellStyle name="Normal 4 3 2 4 2" xfId="6161" xr:uid="{00000000-0005-0000-0000-0000DC400000}"/>
    <cellStyle name="Normal 4 3 2 4 2 2" xfId="14292" xr:uid="{00000000-0005-0000-0000-0000DD400000}"/>
    <cellStyle name="Normal 4 3 2 4 2 3" xfId="17999" xr:uid="{00000000-0005-0000-0000-0000DE400000}"/>
    <cellStyle name="Normal 4 3 2 4 3" xfId="6162" xr:uid="{00000000-0005-0000-0000-0000DF400000}"/>
    <cellStyle name="Normal 4 3 2 4 3 2" xfId="14293" xr:uid="{00000000-0005-0000-0000-0000E0400000}"/>
    <cellStyle name="Normal 4 3 2 4 3 3" xfId="22903" xr:uid="{00000000-0005-0000-0000-0000E1400000}"/>
    <cellStyle name="Normal 4 3 2 4 4" xfId="6163" xr:uid="{00000000-0005-0000-0000-0000E2400000}"/>
    <cellStyle name="Normal 4 3 2 4 4 2" xfId="14294" xr:uid="{00000000-0005-0000-0000-0000E3400000}"/>
    <cellStyle name="Normal 4 3 2 4 4 3" xfId="22904" xr:uid="{00000000-0005-0000-0000-0000E4400000}"/>
    <cellStyle name="Normal 4 3 2 4 5" xfId="6164" xr:uid="{00000000-0005-0000-0000-0000E5400000}"/>
    <cellStyle name="Normal 4 3 2 4 5 2" xfId="14295" xr:uid="{00000000-0005-0000-0000-0000E6400000}"/>
    <cellStyle name="Normal 4 3 2 4 5 3" xfId="22905" xr:uid="{00000000-0005-0000-0000-0000E7400000}"/>
    <cellStyle name="Normal 4 3 2 4 6" xfId="6165" xr:uid="{00000000-0005-0000-0000-0000E8400000}"/>
    <cellStyle name="Normal 4 3 2 4 6 2" xfId="14296" xr:uid="{00000000-0005-0000-0000-0000E9400000}"/>
    <cellStyle name="Normal 4 3 2 4 6 3" xfId="22906" xr:uid="{00000000-0005-0000-0000-0000EA400000}"/>
    <cellStyle name="Normal 4 3 2 4 7" xfId="6166" xr:uid="{00000000-0005-0000-0000-0000EB400000}"/>
    <cellStyle name="Normal 4 3 2 4 7 2" xfId="14297" xr:uid="{00000000-0005-0000-0000-0000EC400000}"/>
    <cellStyle name="Normal 4 3 2 4 7 3" xfId="22907" xr:uid="{00000000-0005-0000-0000-0000ED400000}"/>
    <cellStyle name="Normal 4 3 2 4 8" xfId="6167" xr:uid="{00000000-0005-0000-0000-0000EE400000}"/>
    <cellStyle name="Normal 4 3 2 4 8 2" xfId="14298" xr:uid="{00000000-0005-0000-0000-0000EF400000}"/>
    <cellStyle name="Normal 4 3 2 4 8 3" xfId="22908" xr:uid="{00000000-0005-0000-0000-0000F0400000}"/>
    <cellStyle name="Normal 4 3 2 4 9" xfId="6168" xr:uid="{00000000-0005-0000-0000-0000F1400000}"/>
    <cellStyle name="Normal 4 3 2 4 9 2" xfId="14299" xr:uid="{00000000-0005-0000-0000-0000F2400000}"/>
    <cellStyle name="Normal 4 3 2 4 9 3" xfId="22909" xr:uid="{00000000-0005-0000-0000-0000F3400000}"/>
    <cellStyle name="Normal 4 3 2 5" xfId="6169" xr:uid="{00000000-0005-0000-0000-0000F4400000}"/>
    <cellStyle name="Normal 4 3 2 5 10" xfId="6171" xr:uid="{00000000-0005-0000-0000-0000F5400000}"/>
    <cellStyle name="Normal 4 3 2 5 10 2" xfId="14300" xr:uid="{00000000-0005-0000-0000-0000F6400000}"/>
    <cellStyle name="Normal 4 3 2 5 10 3" xfId="22910" xr:uid="{00000000-0005-0000-0000-0000F7400000}"/>
    <cellStyle name="Normal 4 3 2 5 11" xfId="6173" xr:uid="{00000000-0005-0000-0000-0000F8400000}"/>
    <cellStyle name="Normal 4 3 2 5 11 2" xfId="14301" xr:uid="{00000000-0005-0000-0000-0000F9400000}"/>
    <cellStyle name="Normal 4 3 2 5 11 3" xfId="22911" xr:uid="{00000000-0005-0000-0000-0000FA400000}"/>
    <cellStyle name="Normal 4 3 2 5 12" xfId="6175" xr:uid="{00000000-0005-0000-0000-0000FB400000}"/>
    <cellStyle name="Normal 4 3 2 5 12 2" xfId="14302" xr:uid="{00000000-0005-0000-0000-0000FC400000}"/>
    <cellStyle name="Normal 4 3 2 5 12 3" xfId="22912" xr:uid="{00000000-0005-0000-0000-0000FD400000}"/>
    <cellStyle name="Normal 4 3 2 5 13" xfId="6177" xr:uid="{00000000-0005-0000-0000-0000FE400000}"/>
    <cellStyle name="Normal 4 3 2 5 13 2" xfId="14303" xr:uid="{00000000-0005-0000-0000-0000FF400000}"/>
    <cellStyle name="Normal 4 3 2 5 13 3" xfId="22913" xr:uid="{00000000-0005-0000-0000-000000410000}"/>
    <cellStyle name="Normal 4 3 2 5 14" xfId="6179" xr:uid="{00000000-0005-0000-0000-000001410000}"/>
    <cellStyle name="Normal 4 3 2 5 14 2" xfId="14304" xr:uid="{00000000-0005-0000-0000-000002410000}"/>
    <cellStyle name="Normal 4 3 2 5 14 3" xfId="22914" xr:uid="{00000000-0005-0000-0000-000003410000}"/>
    <cellStyle name="Normal 4 3 2 5 15" xfId="6181" xr:uid="{00000000-0005-0000-0000-000004410000}"/>
    <cellStyle name="Normal 4 3 2 5 15 2" xfId="14305" xr:uid="{00000000-0005-0000-0000-000005410000}"/>
    <cellStyle name="Normal 4 3 2 5 15 3" xfId="22915" xr:uid="{00000000-0005-0000-0000-000006410000}"/>
    <cellStyle name="Normal 4 3 2 5 16" xfId="5369" xr:uid="{00000000-0005-0000-0000-000007410000}"/>
    <cellStyle name="Normal 4 3 2 5 16 2" xfId="14306" xr:uid="{00000000-0005-0000-0000-000008410000}"/>
    <cellStyle name="Normal 4 3 2 5 16 3" xfId="22916" xr:uid="{00000000-0005-0000-0000-000009410000}"/>
    <cellStyle name="Normal 4 3 2 5 17" xfId="9036" xr:uid="{00000000-0005-0000-0000-00000A410000}"/>
    <cellStyle name="Normal 4 3 2 5 18" xfId="17473" xr:uid="{00000000-0005-0000-0000-00000B410000}"/>
    <cellStyle name="Normal 4 3 2 5 2" xfId="2907" xr:uid="{00000000-0005-0000-0000-00000C410000}"/>
    <cellStyle name="Normal 4 3 2 5 2 2" xfId="14307" xr:uid="{00000000-0005-0000-0000-00000D410000}"/>
    <cellStyle name="Normal 4 3 2 5 2 3" xfId="18000" xr:uid="{00000000-0005-0000-0000-00000E410000}"/>
    <cellStyle name="Normal 4 3 2 5 3" xfId="2911" xr:uid="{00000000-0005-0000-0000-00000F410000}"/>
    <cellStyle name="Normal 4 3 2 5 3 2" xfId="14308" xr:uid="{00000000-0005-0000-0000-000010410000}"/>
    <cellStyle name="Normal 4 3 2 5 3 3" xfId="22917" xr:uid="{00000000-0005-0000-0000-000011410000}"/>
    <cellStyle name="Normal 4 3 2 5 4" xfId="3564" xr:uid="{00000000-0005-0000-0000-000012410000}"/>
    <cellStyle name="Normal 4 3 2 5 4 2" xfId="14309" xr:uid="{00000000-0005-0000-0000-000013410000}"/>
    <cellStyle name="Normal 4 3 2 5 4 3" xfId="22918" xr:uid="{00000000-0005-0000-0000-000014410000}"/>
    <cellStyle name="Normal 4 3 2 5 5" xfId="2245" xr:uid="{00000000-0005-0000-0000-000015410000}"/>
    <cellStyle name="Normal 4 3 2 5 5 2" xfId="14310" xr:uid="{00000000-0005-0000-0000-000016410000}"/>
    <cellStyle name="Normal 4 3 2 5 5 3" xfId="22919" xr:uid="{00000000-0005-0000-0000-000017410000}"/>
    <cellStyle name="Normal 4 3 2 5 6" xfId="2249" xr:uid="{00000000-0005-0000-0000-000018410000}"/>
    <cellStyle name="Normal 4 3 2 5 6 2" xfId="14311" xr:uid="{00000000-0005-0000-0000-000019410000}"/>
    <cellStyle name="Normal 4 3 2 5 6 3" xfId="22920" xr:uid="{00000000-0005-0000-0000-00001A410000}"/>
    <cellStyle name="Normal 4 3 2 5 7" xfId="2251" xr:uid="{00000000-0005-0000-0000-00001B410000}"/>
    <cellStyle name="Normal 4 3 2 5 7 2" xfId="14312" xr:uid="{00000000-0005-0000-0000-00001C410000}"/>
    <cellStyle name="Normal 4 3 2 5 7 3" xfId="22921" xr:uid="{00000000-0005-0000-0000-00001D410000}"/>
    <cellStyle name="Normal 4 3 2 5 8" xfId="2253" xr:uid="{00000000-0005-0000-0000-00001E410000}"/>
    <cellStyle name="Normal 4 3 2 5 8 2" xfId="14313" xr:uid="{00000000-0005-0000-0000-00001F410000}"/>
    <cellStyle name="Normal 4 3 2 5 8 3" xfId="22922" xr:uid="{00000000-0005-0000-0000-000020410000}"/>
    <cellStyle name="Normal 4 3 2 5 9" xfId="2255" xr:uid="{00000000-0005-0000-0000-000021410000}"/>
    <cellStyle name="Normal 4 3 2 5 9 2" xfId="14314" xr:uid="{00000000-0005-0000-0000-000022410000}"/>
    <cellStyle name="Normal 4 3 2 5 9 3" xfId="22923" xr:uid="{00000000-0005-0000-0000-000023410000}"/>
    <cellStyle name="Normal 4 3 2 6" xfId="6182" xr:uid="{00000000-0005-0000-0000-000024410000}"/>
    <cellStyle name="Normal 4 3 2 6 2" xfId="14315" xr:uid="{00000000-0005-0000-0000-000025410000}"/>
    <cellStyle name="Normal 4 3 2 6 3" xfId="17600" xr:uid="{00000000-0005-0000-0000-000026410000}"/>
    <cellStyle name="Normal 4 3 2 7" xfId="2281" xr:uid="{00000000-0005-0000-0000-000027410000}"/>
    <cellStyle name="Normal 4 3 2 7 2" xfId="14316" xr:uid="{00000000-0005-0000-0000-000028410000}"/>
    <cellStyle name="Normal 4 3 2 7 3" xfId="22924" xr:uid="{00000000-0005-0000-0000-000029410000}"/>
    <cellStyle name="Normal 4 3 2 8" xfId="27" xr:uid="{00000000-0005-0000-0000-00002A410000}"/>
    <cellStyle name="Normal 4 3 2 8 2" xfId="14317" xr:uid="{00000000-0005-0000-0000-00002B410000}"/>
    <cellStyle name="Normal 4 3 2 8 3" xfId="22925" xr:uid="{00000000-0005-0000-0000-00002C410000}"/>
    <cellStyle name="Normal 4 3 2 9" xfId="2283" xr:uid="{00000000-0005-0000-0000-00002D410000}"/>
    <cellStyle name="Normal 4 3 2 9 2" xfId="14318" xr:uid="{00000000-0005-0000-0000-00002E410000}"/>
    <cellStyle name="Normal 4 3 2 9 3" xfId="22926" xr:uid="{00000000-0005-0000-0000-00002F410000}"/>
    <cellStyle name="Normal 4 3 20" xfId="5994" xr:uid="{00000000-0005-0000-0000-000030410000}"/>
    <cellStyle name="Normal 4 3 20 2" xfId="14319" xr:uid="{00000000-0005-0000-0000-000031410000}"/>
    <cellStyle name="Normal 4 3 20 3" xfId="22927" xr:uid="{00000000-0005-0000-0000-000032410000}"/>
    <cellStyle name="Normal 4 3 21" xfId="5996" xr:uid="{00000000-0005-0000-0000-000033410000}"/>
    <cellStyle name="Normal 4 3 21 2" xfId="14320" xr:uid="{00000000-0005-0000-0000-000034410000}"/>
    <cellStyle name="Normal 4 3 21 3" xfId="22928" xr:uid="{00000000-0005-0000-0000-000035410000}"/>
    <cellStyle name="Normal 4 3 22" xfId="5998" xr:uid="{00000000-0005-0000-0000-000036410000}"/>
    <cellStyle name="Normal 4 3 23" xfId="8594" xr:uid="{00000000-0005-0000-0000-000037410000}"/>
    <cellStyle name="Normal 4 3 24" xfId="17048" xr:uid="{00000000-0005-0000-0000-000038410000}"/>
    <cellStyle name="Normal 4 3 3" xfId="6183" xr:uid="{00000000-0005-0000-0000-000039410000}"/>
    <cellStyle name="Normal 4 3 3 10" xfId="6184" xr:uid="{00000000-0005-0000-0000-00003A410000}"/>
    <cellStyle name="Normal 4 3 3 10 2" xfId="14321" xr:uid="{00000000-0005-0000-0000-00003B410000}"/>
    <cellStyle name="Normal 4 3 3 10 3" xfId="22929" xr:uid="{00000000-0005-0000-0000-00003C410000}"/>
    <cellStyle name="Normal 4 3 3 11" xfId="6185" xr:uid="{00000000-0005-0000-0000-00003D410000}"/>
    <cellStyle name="Normal 4 3 3 11 2" xfId="14322" xr:uid="{00000000-0005-0000-0000-00003E410000}"/>
    <cellStyle name="Normal 4 3 3 11 3" xfId="22930" xr:uid="{00000000-0005-0000-0000-00003F410000}"/>
    <cellStyle name="Normal 4 3 3 12" xfId="6186" xr:uid="{00000000-0005-0000-0000-000040410000}"/>
    <cellStyle name="Normal 4 3 3 12 2" xfId="14323" xr:uid="{00000000-0005-0000-0000-000041410000}"/>
    <cellStyle name="Normal 4 3 3 12 3" xfId="22931" xr:uid="{00000000-0005-0000-0000-000042410000}"/>
    <cellStyle name="Normal 4 3 3 13" xfId="6187" xr:uid="{00000000-0005-0000-0000-000043410000}"/>
    <cellStyle name="Normal 4 3 3 13 2" xfId="14324" xr:uid="{00000000-0005-0000-0000-000044410000}"/>
    <cellStyle name="Normal 4 3 3 13 3" xfId="22932" xr:uid="{00000000-0005-0000-0000-000045410000}"/>
    <cellStyle name="Normal 4 3 3 14" xfId="6188" xr:uid="{00000000-0005-0000-0000-000046410000}"/>
    <cellStyle name="Normal 4 3 3 14 2" xfId="14325" xr:uid="{00000000-0005-0000-0000-000047410000}"/>
    <cellStyle name="Normal 4 3 3 14 3" xfId="22933" xr:uid="{00000000-0005-0000-0000-000048410000}"/>
    <cellStyle name="Normal 4 3 3 15" xfId="6190" xr:uid="{00000000-0005-0000-0000-000049410000}"/>
    <cellStyle name="Normal 4 3 3 15 2" xfId="14326" xr:uid="{00000000-0005-0000-0000-00004A410000}"/>
    <cellStyle name="Normal 4 3 3 15 3" xfId="22934" xr:uid="{00000000-0005-0000-0000-00004B410000}"/>
    <cellStyle name="Normal 4 3 3 16" xfId="6191" xr:uid="{00000000-0005-0000-0000-00004C410000}"/>
    <cellStyle name="Normal 4 3 3 16 2" xfId="14327" xr:uid="{00000000-0005-0000-0000-00004D410000}"/>
    <cellStyle name="Normal 4 3 3 16 3" xfId="22935" xr:uid="{00000000-0005-0000-0000-00004E410000}"/>
    <cellStyle name="Normal 4 3 3 17" xfId="6192" xr:uid="{00000000-0005-0000-0000-00004F410000}"/>
    <cellStyle name="Normal 4 3 3 17 2" xfId="14328" xr:uid="{00000000-0005-0000-0000-000050410000}"/>
    <cellStyle name="Normal 4 3 3 17 3" xfId="22936" xr:uid="{00000000-0005-0000-0000-000051410000}"/>
    <cellStyle name="Normal 4 3 3 18" xfId="6193" xr:uid="{00000000-0005-0000-0000-000052410000}"/>
    <cellStyle name="Normal 4 3 3 18 2" xfId="14329" xr:uid="{00000000-0005-0000-0000-000053410000}"/>
    <cellStyle name="Normal 4 3 3 18 3" xfId="22937" xr:uid="{00000000-0005-0000-0000-000054410000}"/>
    <cellStyle name="Normal 4 3 3 19" xfId="6194" xr:uid="{00000000-0005-0000-0000-000055410000}"/>
    <cellStyle name="Normal 4 3 3 19 2" xfId="14330" xr:uid="{00000000-0005-0000-0000-000056410000}"/>
    <cellStyle name="Normal 4 3 3 19 3" xfId="22938" xr:uid="{00000000-0005-0000-0000-000057410000}"/>
    <cellStyle name="Normal 4 3 3 2" xfId="6195" xr:uid="{00000000-0005-0000-0000-000058410000}"/>
    <cellStyle name="Normal 4 3 3 2 10" xfId="6197" xr:uid="{00000000-0005-0000-0000-000059410000}"/>
    <cellStyle name="Normal 4 3 3 2 10 2" xfId="14331" xr:uid="{00000000-0005-0000-0000-00005A410000}"/>
    <cellStyle name="Normal 4 3 3 2 10 3" xfId="22939" xr:uid="{00000000-0005-0000-0000-00005B410000}"/>
    <cellStyle name="Normal 4 3 3 2 11" xfId="6199" xr:uid="{00000000-0005-0000-0000-00005C410000}"/>
    <cellStyle name="Normal 4 3 3 2 11 2" xfId="14332" xr:uid="{00000000-0005-0000-0000-00005D410000}"/>
    <cellStyle name="Normal 4 3 3 2 11 3" xfId="22940" xr:uid="{00000000-0005-0000-0000-00005E410000}"/>
    <cellStyle name="Normal 4 3 3 2 12" xfId="6201" xr:uid="{00000000-0005-0000-0000-00005F410000}"/>
    <cellStyle name="Normal 4 3 3 2 12 2" xfId="14333" xr:uid="{00000000-0005-0000-0000-000060410000}"/>
    <cellStyle name="Normal 4 3 3 2 12 3" xfId="22941" xr:uid="{00000000-0005-0000-0000-000061410000}"/>
    <cellStyle name="Normal 4 3 3 2 13" xfId="6202" xr:uid="{00000000-0005-0000-0000-000062410000}"/>
    <cellStyle name="Normal 4 3 3 2 13 2" xfId="14334" xr:uid="{00000000-0005-0000-0000-000063410000}"/>
    <cellStyle name="Normal 4 3 3 2 13 3" xfId="22942" xr:uid="{00000000-0005-0000-0000-000064410000}"/>
    <cellStyle name="Normal 4 3 3 2 14" xfId="6203" xr:uid="{00000000-0005-0000-0000-000065410000}"/>
    <cellStyle name="Normal 4 3 3 2 14 2" xfId="14335" xr:uid="{00000000-0005-0000-0000-000066410000}"/>
    <cellStyle name="Normal 4 3 3 2 14 3" xfId="22943" xr:uid="{00000000-0005-0000-0000-000067410000}"/>
    <cellStyle name="Normal 4 3 3 2 15" xfId="6204" xr:uid="{00000000-0005-0000-0000-000068410000}"/>
    <cellStyle name="Normal 4 3 3 2 15 2" xfId="14336" xr:uid="{00000000-0005-0000-0000-000069410000}"/>
    <cellStyle name="Normal 4 3 3 2 15 3" xfId="22944" xr:uid="{00000000-0005-0000-0000-00006A410000}"/>
    <cellStyle name="Normal 4 3 3 2 16" xfId="6205" xr:uid="{00000000-0005-0000-0000-00006B410000}"/>
    <cellStyle name="Normal 4 3 3 2 16 2" xfId="14337" xr:uid="{00000000-0005-0000-0000-00006C410000}"/>
    <cellStyle name="Normal 4 3 3 2 16 3" xfId="22945" xr:uid="{00000000-0005-0000-0000-00006D410000}"/>
    <cellStyle name="Normal 4 3 3 2 17" xfId="6206" xr:uid="{00000000-0005-0000-0000-00006E410000}"/>
    <cellStyle name="Normal 4 3 3 2 17 2" xfId="14338" xr:uid="{00000000-0005-0000-0000-00006F410000}"/>
    <cellStyle name="Normal 4 3 3 2 17 3" xfId="22946" xr:uid="{00000000-0005-0000-0000-000070410000}"/>
    <cellStyle name="Normal 4 3 3 2 18" xfId="8745" xr:uid="{00000000-0005-0000-0000-000071410000}"/>
    <cellStyle name="Normal 4 3 3 2 19" xfId="17188" xr:uid="{00000000-0005-0000-0000-000072410000}"/>
    <cellStyle name="Normal 4 3 3 2 2" xfId="6207" xr:uid="{00000000-0005-0000-0000-000073410000}"/>
    <cellStyle name="Normal 4 3 3 2 2 10" xfId="6209" xr:uid="{00000000-0005-0000-0000-000074410000}"/>
    <cellStyle name="Normal 4 3 3 2 2 10 2" xfId="14339" xr:uid="{00000000-0005-0000-0000-000075410000}"/>
    <cellStyle name="Normal 4 3 3 2 2 10 3" xfId="22947" xr:uid="{00000000-0005-0000-0000-000076410000}"/>
    <cellStyle name="Normal 4 3 3 2 2 11" xfId="6211" xr:uid="{00000000-0005-0000-0000-000077410000}"/>
    <cellStyle name="Normal 4 3 3 2 2 11 2" xfId="14340" xr:uid="{00000000-0005-0000-0000-000078410000}"/>
    <cellStyle name="Normal 4 3 3 2 2 11 3" xfId="22948" xr:uid="{00000000-0005-0000-0000-000079410000}"/>
    <cellStyle name="Normal 4 3 3 2 2 12" xfId="6213" xr:uid="{00000000-0005-0000-0000-00007A410000}"/>
    <cellStyle name="Normal 4 3 3 2 2 12 2" xfId="14341" xr:uid="{00000000-0005-0000-0000-00007B410000}"/>
    <cellStyle name="Normal 4 3 3 2 2 12 3" xfId="22949" xr:uid="{00000000-0005-0000-0000-00007C410000}"/>
    <cellStyle name="Normal 4 3 3 2 2 13" xfId="6214" xr:uid="{00000000-0005-0000-0000-00007D410000}"/>
    <cellStyle name="Normal 4 3 3 2 2 13 2" xfId="14342" xr:uid="{00000000-0005-0000-0000-00007E410000}"/>
    <cellStyle name="Normal 4 3 3 2 2 13 3" xfId="22950" xr:uid="{00000000-0005-0000-0000-00007F410000}"/>
    <cellStyle name="Normal 4 3 3 2 2 14" xfId="6215" xr:uid="{00000000-0005-0000-0000-000080410000}"/>
    <cellStyle name="Normal 4 3 3 2 2 14 2" xfId="14343" xr:uid="{00000000-0005-0000-0000-000081410000}"/>
    <cellStyle name="Normal 4 3 3 2 2 14 3" xfId="22951" xr:uid="{00000000-0005-0000-0000-000082410000}"/>
    <cellStyle name="Normal 4 3 3 2 2 15" xfId="6216" xr:uid="{00000000-0005-0000-0000-000083410000}"/>
    <cellStyle name="Normal 4 3 3 2 2 15 2" xfId="14344" xr:uid="{00000000-0005-0000-0000-000084410000}"/>
    <cellStyle name="Normal 4 3 3 2 2 15 3" xfId="22952" xr:uid="{00000000-0005-0000-0000-000085410000}"/>
    <cellStyle name="Normal 4 3 3 2 2 16" xfId="6217" xr:uid="{00000000-0005-0000-0000-000086410000}"/>
    <cellStyle name="Normal 4 3 3 2 2 16 2" xfId="14345" xr:uid="{00000000-0005-0000-0000-000087410000}"/>
    <cellStyle name="Normal 4 3 3 2 2 16 3" xfId="22953" xr:uid="{00000000-0005-0000-0000-000088410000}"/>
    <cellStyle name="Normal 4 3 3 2 2 17" xfId="8952" xr:uid="{00000000-0005-0000-0000-000089410000}"/>
    <cellStyle name="Normal 4 3 3 2 2 18" xfId="17390" xr:uid="{00000000-0005-0000-0000-00008A410000}"/>
    <cellStyle name="Normal 4 3 3 2 2 2" xfId="6218" xr:uid="{00000000-0005-0000-0000-00008B410000}"/>
    <cellStyle name="Normal 4 3 3 2 2 2 2" xfId="14346" xr:uid="{00000000-0005-0000-0000-00008C410000}"/>
    <cellStyle name="Normal 4 3 3 2 2 2 3" xfId="18001" xr:uid="{00000000-0005-0000-0000-00008D410000}"/>
    <cellStyle name="Normal 4 3 3 2 2 3" xfId="6219" xr:uid="{00000000-0005-0000-0000-00008E410000}"/>
    <cellStyle name="Normal 4 3 3 2 2 3 2" xfId="14347" xr:uid="{00000000-0005-0000-0000-00008F410000}"/>
    <cellStyle name="Normal 4 3 3 2 2 3 3" xfId="22954" xr:uid="{00000000-0005-0000-0000-000090410000}"/>
    <cellStyle name="Normal 4 3 3 2 2 4" xfId="6220" xr:uid="{00000000-0005-0000-0000-000091410000}"/>
    <cellStyle name="Normal 4 3 3 2 2 4 2" xfId="14348" xr:uid="{00000000-0005-0000-0000-000092410000}"/>
    <cellStyle name="Normal 4 3 3 2 2 4 3" xfId="22955" xr:uid="{00000000-0005-0000-0000-000093410000}"/>
    <cellStyle name="Normal 4 3 3 2 2 5" xfId="6221" xr:uid="{00000000-0005-0000-0000-000094410000}"/>
    <cellStyle name="Normal 4 3 3 2 2 5 2" xfId="14349" xr:uid="{00000000-0005-0000-0000-000095410000}"/>
    <cellStyle name="Normal 4 3 3 2 2 5 3" xfId="22956" xr:uid="{00000000-0005-0000-0000-000096410000}"/>
    <cellStyle name="Normal 4 3 3 2 2 6" xfId="6222" xr:uid="{00000000-0005-0000-0000-000097410000}"/>
    <cellStyle name="Normal 4 3 3 2 2 6 2" xfId="14350" xr:uid="{00000000-0005-0000-0000-000098410000}"/>
    <cellStyle name="Normal 4 3 3 2 2 6 3" xfId="22957" xr:uid="{00000000-0005-0000-0000-000099410000}"/>
    <cellStyle name="Normal 4 3 3 2 2 7" xfId="6223" xr:uid="{00000000-0005-0000-0000-00009A410000}"/>
    <cellStyle name="Normal 4 3 3 2 2 7 2" xfId="14351" xr:uid="{00000000-0005-0000-0000-00009B410000}"/>
    <cellStyle name="Normal 4 3 3 2 2 7 3" xfId="22958" xr:uid="{00000000-0005-0000-0000-00009C410000}"/>
    <cellStyle name="Normal 4 3 3 2 2 8" xfId="6224" xr:uid="{00000000-0005-0000-0000-00009D410000}"/>
    <cellStyle name="Normal 4 3 3 2 2 8 2" xfId="14352" xr:uid="{00000000-0005-0000-0000-00009E410000}"/>
    <cellStyle name="Normal 4 3 3 2 2 8 3" xfId="22959" xr:uid="{00000000-0005-0000-0000-00009F410000}"/>
    <cellStyle name="Normal 4 3 3 2 2 9" xfId="6225" xr:uid="{00000000-0005-0000-0000-0000A0410000}"/>
    <cellStyle name="Normal 4 3 3 2 2 9 2" xfId="14353" xr:uid="{00000000-0005-0000-0000-0000A1410000}"/>
    <cellStyle name="Normal 4 3 3 2 2 9 3" xfId="22960" xr:uid="{00000000-0005-0000-0000-0000A2410000}"/>
    <cellStyle name="Normal 4 3 3 2 3" xfId="6226" xr:uid="{00000000-0005-0000-0000-0000A3410000}"/>
    <cellStyle name="Normal 4 3 3 2 3 2" xfId="14354" xr:uid="{00000000-0005-0000-0000-0000A4410000}"/>
    <cellStyle name="Normal 4 3 3 2 3 3" xfId="17719" xr:uid="{00000000-0005-0000-0000-0000A5410000}"/>
    <cellStyle name="Normal 4 3 3 2 4" xfId="6227" xr:uid="{00000000-0005-0000-0000-0000A6410000}"/>
    <cellStyle name="Normal 4 3 3 2 4 2" xfId="14355" xr:uid="{00000000-0005-0000-0000-0000A7410000}"/>
    <cellStyle name="Normal 4 3 3 2 4 3" xfId="22961" xr:uid="{00000000-0005-0000-0000-0000A8410000}"/>
    <cellStyle name="Normal 4 3 3 2 5" xfId="6228" xr:uid="{00000000-0005-0000-0000-0000A9410000}"/>
    <cellStyle name="Normal 4 3 3 2 5 2" xfId="14356" xr:uid="{00000000-0005-0000-0000-0000AA410000}"/>
    <cellStyle name="Normal 4 3 3 2 5 3" xfId="22962" xr:uid="{00000000-0005-0000-0000-0000AB410000}"/>
    <cellStyle name="Normal 4 3 3 2 6" xfId="6229" xr:uid="{00000000-0005-0000-0000-0000AC410000}"/>
    <cellStyle name="Normal 4 3 3 2 6 2" xfId="14357" xr:uid="{00000000-0005-0000-0000-0000AD410000}"/>
    <cellStyle name="Normal 4 3 3 2 6 3" xfId="22963" xr:uid="{00000000-0005-0000-0000-0000AE410000}"/>
    <cellStyle name="Normal 4 3 3 2 7" xfId="6230" xr:uid="{00000000-0005-0000-0000-0000AF410000}"/>
    <cellStyle name="Normal 4 3 3 2 7 2" xfId="14358" xr:uid="{00000000-0005-0000-0000-0000B0410000}"/>
    <cellStyle name="Normal 4 3 3 2 7 3" xfId="22964" xr:uid="{00000000-0005-0000-0000-0000B1410000}"/>
    <cellStyle name="Normal 4 3 3 2 8" xfId="6231" xr:uid="{00000000-0005-0000-0000-0000B2410000}"/>
    <cellStyle name="Normal 4 3 3 2 8 2" xfId="14359" xr:uid="{00000000-0005-0000-0000-0000B3410000}"/>
    <cellStyle name="Normal 4 3 3 2 8 3" xfId="22965" xr:uid="{00000000-0005-0000-0000-0000B4410000}"/>
    <cellStyle name="Normal 4 3 3 2 9" xfId="6232" xr:uid="{00000000-0005-0000-0000-0000B5410000}"/>
    <cellStyle name="Normal 4 3 3 2 9 2" xfId="14360" xr:uid="{00000000-0005-0000-0000-0000B6410000}"/>
    <cellStyle name="Normal 4 3 3 2 9 3" xfId="22966" xr:uid="{00000000-0005-0000-0000-0000B7410000}"/>
    <cellStyle name="Normal 4 3 3 20" xfId="6189" xr:uid="{00000000-0005-0000-0000-0000B8410000}"/>
    <cellStyle name="Normal 4 3 3 21" xfId="8642" xr:uid="{00000000-0005-0000-0000-0000B9410000}"/>
    <cellStyle name="Normal 4 3 3 22" xfId="17091" xr:uid="{00000000-0005-0000-0000-0000BA410000}"/>
    <cellStyle name="Normal 4 3 3 3" xfId="6233" xr:uid="{00000000-0005-0000-0000-0000BB410000}"/>
    <cellStyle name="Normal 4 3 3 3 10" xfId="6234" xr:uid="{00000000-0005-0000-0000-0000BC410000}"/>
    <cellStyle name="Normal 4 3 3 3 10 2" xfId="14361" xr:uid="{00000000-0005-0000-0000-0000BD410000}"/>
    <cellStyle name="Normal 4 3 3 3 10 3" xfId="22967" xr:uid="{00000000-0005-0000-0000-0000BE410000}"/>
    <cellStyle name="Normal 4 3 3 3 11" xfId="6235" xr:uid="{00000000-0005-0000-0000-0000BF410000}"/>
    <cellStyle name="Normal 4 3 3 3 11 2" xfId="14362" xr:uid="{00000000-0005-0000-0000-0000C0410000}"/>
    <cellStyle name="Normal 4 3 3 3 11 3" xfId="22968" xr:uid="{00000000-0005-0000-0000-0000C1410000}"/>
    <cellStyle name="Normal 4 3 3 3 12" xfId="6236" xr:uid="{00000000-0005-0000-0000-0000C2410000}"/>
    <cellStyle name="Normal 4 3 3 3 12 2" xfId="14363" xr:uid="{00000000-0005-0000-0000-0000C3410000}"/>
    <cellStyle name="Normal 4 3 3 3 12 3" xfId="22969" xr:uid="{00000000-0005-0000-0000-0000C4410000}"/>
    <cellStyle name="Normal 4 3 3 3 13" xfId="6237" xr:uid="{00000000-0005-0000-0000-0000C5410000}"/>
    <cellStyle name="Normal 4 3 3 3 13 2" xfId="14364" xr:uid="{00000000-0005-0000-0000-0000C6410000}"/>
    <cellStyle name="Normal 4 3 3 3 13 3" xfId="22970" xr:uid="{00000000-0005-0000-0000-0000C7410000}"/>
    <cellStyle name="Normal 4 3 3 3 14" xfId="6238" xr:uid="{00000000-0005-0000-0000-0000C8410000}"/>
    <cellStyle name="Normal 4 3 3 3 14 2" xfId="14365" xr:uid="{00000000-0005-0000-0000-0000C9410000}"/>
    <cellStyle name="Normal 4 3 3 3 14 3" xfId="22971" xr:uid="{00000000-0005-0000-0000-0000CA410000}"/>
    <cellStyle name="Normal 4 3 3 3 15" xfId="6239" xr:uid="{00000000-0005-0000-0000-0000CB410000}"/>
    <cellStyle name="Normal 4 3 3 3 15 2" xfId="14366" xr:uid="{00000000-0005-0000-0000-0000CC410000}"/>
    <cellStyle name="Normal 4 3 3 3 15 3" xfId="22972" xr:uid="{00000000-0005-0000-0000-0000CD410000}"/>
    <cellStyle name="Normal 4 3 3 3 16" xfId="6240" xr:uid="{00000000-0005-0000-0000-0000CE410000}"/>
    <cellStyle name="Normal 4 3 3 3 16 2" xfId="14367" xr:uid="{00000000-0005-0000-0000-0000CF410000}"/>
    <cellStyle name="Normal 4 3 3 3 16 3" xfId="22973" xr:uid="{00000000-0005-0000-0000-0000D0410000}"/>
    <cellStyle name="Normal 4 3 3 3 17" xfId="8855" xr:uid="{00000000-0005-0000-0000-0000D1410000}"/>
    <cellStyle name="Normal 4 3 3 3 18" xfId="17293" xr:uid="{00000000-0005-0000-0000-0000D2410000}"/>
    <cellStyle name="Normal 4 3 3 3 2" xfId="6241" xr:uid="{00000000-0005-0000-0000-0000D3410000}"/>
    <cellStyle name="Normal 4 3 3 3 2 2" xfId="14368" xr:uid="{00000000-0005-0000-0000-0000D4410000}"/>
    <cellStyle name="Normal 4 3 3 3 2 3" xfId="18002" xr:uid="{00000000-0005-0000-0000-0000D5410000}"/>
    <cellStyle name="Normal 4 3 3 3 3" xfId="6242" xr:uid="{00000000-0005-0000-0000-0000D6410000}"/>
    <cellStyle name="Normal 4 3 3 3 3 2" xfId="14369" xr:uid="{00000000-0005-0000-0000-0000D7410000}"/>
    <cellStyle name="Normal 4 3 3 3 3 3" xfId="22974" xr:uid="{00000000-0005-0000-0000-0000D8410000}"/>
    <cellStyle name="Normal 4 3 3 3 4" xfId="6243" xr:uid="{00000000-0005-0000-0000-0000D9410000}"/>
    <cellStyle name="Normal 4 3 3 3 4 2" xfId="14370" xr:uid="{00000000-0005-0000-0000-0000DA410000}"/>
    <cellStyle name="Normal 4 3 3 3 4 3" xfId="22975" xr:uid="{00000000-0005-0000-0000-0000DB410000}"/>
    <cellStyle name="Normal 4 3 3 3 5" xfId="6244" xr:uid="{00000000-0005-0000-0000-0000DC410000}"/>
    <cellStyle name="Normal 4 3 3 3 5 2" xfId="14371" xr:uid="{00000000-0005-0000-0000-0000DD410000}"/>
    <cellStyle name="Normal 4 3 3 3 5 3" xfId="22976" xr:uid="{00000000-0005-0000-0000-0000DE410000}"/>
    <cellStyle name="Normal 4 3 3 3 6" xfId="6245" xr:uid="{00000000-0005-0000-0000-0000DF410000}"/>
    <cellStyle name="Normal 4 3 3 3 6 2" xfId="14372" xr:uid="{00000000-0005-0000-0000-0000E0410000}"/>
    <cellStyle name="Normal 4 3 3 3 6 3" xfId="22977" xr:uid="{00000000-0005-0000-0000-0000E1410000}"/>
    <cellStyle name="Normal 4 3 3 3 7" xfId="6246" xr:uid="{00000000-0005-0000-0000-0000E2410000}"/>
    <cellStyle name="Normal 4 3 3 3 7 2" xfId="14373" xr:uid="{00000000-0005-0000-0000-0000E3410000}"/>
    <cellStyle name="Normal 4 3 3 3 7 3" xfId="22978" xr:uid="{00000000-0005-0000-0000-0000E4410000}"/>
    <cellStyle name="Normal 4 3 3 3 8" xfId="6247" xr:uid="{00000000-0005-0000-0000-0000E5410000}"/>
    <cellStyle name="Normal 4 3 3 3 8 2" xfId="14374" xr:uid="{00000000-0005-0000-0000-0000E6410000}"/>
    <cellStyle name="Normal 4 3 3 3 8 3" xfId="22979" xr:uid="{00000000-0005-0000-0000-0000E7410000}"/>
    <cellStyle name="Normal 4 3 3 3 9" xfId="6248" xr:uid="{00000000-0005-0000-0000-0000E8410000}"/>
    <cellStyle name="Normal 4 3 3 3 9 2" xfId="14375" xr:uid="{00000000-0005-0000-0000-0000E9410000}"/>
    <cellStyle name="Normal 4 3 3 3 9 3" xfId="22980" xr:uid="{00000000-0005-0000-0000-0000EA410000}"/>
    <cellStyle name="Normal 4 3 3 4" xfId="6249" xr:uid="{00000000-0005-0000-0000-0000EB410000}"/>
    <cellStyle name="Normal 4 3 3 4 10" xfId="6250" xr:uid="{00000000-0005-0000-0000-0000EC410000}"/>
    <cellStyle name="Normal 4 3 3 4 10 2" xfId="14376" xr:uid="{00000000-0005-0000-0000-0000ED410000}"/>
    <cellStyle name="Normal 4 3 3 4 10 3" xfId="22981" xr:uid="{00000000-0005-0000-0000-0000EE410000}"/>
    <cellStyle name="Normal 4 3 3 4 11" xfId="6251" xr:uid="{00000000-0005-0000-0000-0000EF410000}"/>
    <cellStyle name="Normal 4 3 3 4 11 2" xfId="14377" xr:uid="{00000000-0005-0000-0000-0000F0410000}"/>
    <cellStyle name="Normal 4 3 3 4 11 3" xfId="22982" xr:uid="{00000000-0005-0000-0000-0000F1410000}"/>
    <cellStyle name="Normal 4 3 3 4 12" xfId="6252" xr:uid="{00000000-0005-0000-0000-0000F2410000}"/>
    <cellStyle name="Normal 4 3 3 4 12 2" xfId="14378" xr:uid="{00000000-0005-0000-0000-0000F3410000}"/>
    <cellStyle name="Normal 4 3 3 4 12 3" xfId="22983" xr:uid="{00000000-0005-0000-0000-0000F4410000}"/>
    <cellStyle name="Normal 4 3 3 4 13" xfId="6253" xr:uid="{00000000-0005-0000-0000-0000F5410000}"/>
    <cellStyle name="Normal 4 3 3 4 13 2" xfId="14379" xr:uid="{00000000-0005-0000-0000-0000F6410000}"/>
    <cellStyle name="Normal 4 3 3 4 13 3" xfId="22984" xr:uid="{00000000-0005-0000-0000-0000F7410000}"/>
    <cellStyle name="Normal 4 3 3 4 14" xfId="6254" xr:uid="{00000000-0005-0000-0000-0000F8410000}"/>
    <cellStyle name="Normal 4 3 3 4 14 2" xfId="14380" xr:uid="{00000000-0005-0000-0000-0000F9410000}"/>
    <cellStyle name="Normal 4 3 3 4 14 3" xfId="22985" xr:uid="{00000000-0005-0000-0000-0000FA410000}"/>
    <cellStyle name="Normal 4 3 3 4 15" xfId="6255" xr:uid="{00000000-0005-0000-0000-0000FB410000}"/>
    <cellStyle name="Normal 4 3 3 4 15 2" xfId="14381" xr:uid="{00000000-0005-0000-0000-0000FC410000}"/>
    <cellStyle name="Normal 4 3 3 4 15 3" xfId="22986" xr:uid="{00000000-0005-0000-0000-0000FD410000}"/>
    <cellStyle name="Normal 4 3 3 4 16" xfId="1743" xr:uid="{00000000-0005-0000-0000-0000FE410000}"/>
    <cellStyle name="Normal 4 3 3 4 16 2" xfId="14382" xr:uid="{00000000-0005-0000-0000-0000FF410000}"/>
    <cellStyle name="Normal 4 3 3 4 16 3" xfId="22987" xr:uid="{00000000-0005-0000-0000-000000420000}"/>
    <cellStyle name="Normal 4 3 3 4 17" xfId="9058" xr:uid="{00000000-0005-0000-0000-000001420000}"/>
    <cellStyle name="Normal 4 3 3 4 18" xfId="17495" xr:uid="{00000000-0005-0000-0000-000002420000}"/>
    <cellStyle name="Normal 4 3 3 4 2" xfId="6256" xr:uid="{00000000-0005-0000-0000-000003420000}"/>
    <cellStyle name="Normal 4 3 3 4 2 2" xfId="14383" xr:uid="{00000000-0005-0000-0000-000004420000}"/>
    <cellStyle name="Normal 4 3 3 4 2 3" xfId="18003" xr:uid="{00000000-0005-0000-0000-000005420000}"/>
    <cellStyle name="Normal 4 3 3 4 3" xfId="6257" xr:uid="{00000000-0005-0000-0000-000006420000}"/>
    <cellStyle name="Normal 4 3 3 4 3 2" xfId="14384" xr:uid="{00000000-0005-0000-0000-000007420000}"/>
    <cellStyle name="Normal 4 3 3 4 3 3" xfId="22988" xr:uid="{00000000-0005-0000-0000-000008420000}"/>
    <cellStyle name="Normal 4 3 3 4 4" xfId="6258" xr:uid="{00000000-0005-0000-0000-000009420000}"/>
    <cellStyle name="Normal 4 3 3 4 4 2" xfId="14385" xr:uid="{00000000-0005-0000-0000-00000A420000}"/>
    <cellStyle name="Normal 4 3 3 4 4 3" xfId="22989" xr:uid="{00000000-0005-0000-0000-00000B420000}"/>
    <cellStyle name="Normal 4 3 3 4 5" xfId="6259" xr:uid="{00000000-0005-0000-0000-00000C420000}"/>
    <cellStyle name="Normal 4 3 3 4 5 2" xfId="14386" xr:uid="{00000000-0005-0000-0000-00000D420000}"/>
    <cellStyle name="Normal 4 3 3 4 5 3" xfId="22990" xr:uid="{00000000-0005-0000-0000-00000E420000}"/>
    <cellStyle name="Normal 4 3 3 4 6" xfId="6260" xr:uid="{00000000-0005-0000-0000-00000F420000}"/>
    <cellStyle name="Normal 4 3 3 4 6 2" xfId="14387" xr:uid="{00000000-0005-0000-0000-000010420000}"/>
    <cellStyle name="Normal 4 3 3 4 6 3" xfId="22991" xr:uid="{00000000-0005-0000-0000-000011420000}"/>
    <cellStyle name="Normal 4 3 3 4 7" xfId="6261" xr:uid="{00000000-0005-0000-0000-000012420000}"/>
    <cellStyle name="Normal 4 3 3 4 7 2" xfId="14388" xr:uid="{00000000-0005-0000-0000-000013420000}"/>
    <cellStyle name="Normal 4 3 3 4 7 3" xfId="22992" xr:uid="{00000000-0005-0000-0000-000014420000}"/>
    <cellStyle name="Normal 4 3 3 4 8" xfId="6262" xr:uid="{00000000-0005-0000-0000-000015420000}"/>
    <cellStyle name="Normal 4 3 3 4 8 2" xfId="14389" xr:uid="{00000000-0005-0000-0000-000016420000}"/>
    <cellStyle name="Normal 4 3 3 4 8 3" xfId="22993" xr:uid="{00000000-0005-0000-0000-000017420000}"/>
    <cellStyle name="Normal 4 3 3 4 9" xfId="6263" xr:uid="{00000000-0005-0000-0000-000018420000}"/>
    <cellStyle name="Normal 4 3 3 4 9 2" xfId="14390" xr:uid="{00000000-0005-0000-0000-000019420000}"/>
    <cellStyle name="Normal 4 3 3 4 9 3" xfId="22994" xr:uid="{00000000-0005-0000-0000-00001A420000}"/>
    <cellStyle name="Normal 4 3 3 5" xfId="6264" xr:uid="{00000000-0005-0000-0000-00001B420000}"/>
    <cellStyle name="Normal 4 3 3 5 2" xfId="14391" xr:uid="{00000000-0005-0000-0000-00001C420000}"/>
    <cellStyle name="Normal 4 3 3 5 3" xfId="17622" xr:uid="{00000000-0005-0000-0000-00001D420000}"/>
    <cellStyle name="Normal 4 3 3 6" xfId="6265" xr:uid="{00000000-0005-0000-0000-00001E420000}"/>
    <cellStyle name="Normal 4 3 3 6 2" xfId="14392" xr:uid="{00000000-0005-0000-0000-00001F420000}"/>
    <cellStyle name="Normal 4 3 3 6 3" xfId="22995" xr:uid="{00000000-0005-0000-0000-000020420000}"/>
    <cellStyle name="Normal 4 3 3 7" xfId="6266" xr:uid="{00000000-0005-0000-0000-000021420000}"/>
    <cellStyle name="Normal 4 3 3 7 2" xfId="14393" xr:uid="{00000000-0005-0000-0000-000022420000}"/>
    <cellStyle name="Normal 4 3 3 7 3" xfId="22996" xr:uid="{00000000-0005-0000-0000-000023420000}"/>
    <cellStyle name="Normal 4 3 3 8" xfId="6267" xr:uid="{00000000-0005-0000-0000-000024420000}"/>
    <cellStyle name="Normal 4 3 3 8 2" xfId="14394" xr:uid="{00000000-0005-0000-0000-000025420000}"/>
    <cellStyle name="Normal 4 3 3 8 3" xfId="22997" xr:uid="{00000000-0005-0000-0000-000026420000}"/>
    <cellStyle name="Normal 4 3 3 9" xfId="6268" xr:uid="{00000000-0005-0000-0000-000027420000}"/>
    <cellStyle name="Normal 4 3 3 9 2" xfId="14395" xr:uid="{00000000-0005-0000-0000-000028420000}"/>
    <cellStyle name="Normal 4 3 3 9 3" xfId="22998" xr:uid="{00000000-0005-0000-0000-000029420000}"/>
    <cellStyle name="Normal 4 3 4" xfId="6269" xr:uid="{00000000-0005-0000-0000-00002A420000}"/>
    <cellStyle name="Normal 4 3 4 10" xfId="6271" xr:uid="{00000000-0005-0000-0000-00002B420000}"/>
    <cellStyle name="Normal 4 3 4 10 2" xfId="14396" xr:uid="{00000000-0005-0000-0000-00002C420000}"/>
    <cellStyle name="Normal 4 3 4 10 3" xfId="22999" xr:uid="{00000000-0005-0000-0000-00002D420000}"/>
    <cellStyle name="Normal 4 3 4 11" xfId="6272" xr:uid="{00000000-0005-0000-0000-00002E420000}"/>
    <cellStyle name="Normal 4 3 4 11 2" xfId="14397" xr:uid="{00000000-0005-0000-0000-00002F420000}"/>
    <cellStyle name="Normal 4 3 4 11 3" xfId="23000" xr:uid="{00000000-0005-0000-0000-000030420000}"/>
    <cellStyle name="Normal 4 3 4 12" xfId="6273" xr:uid="{00000000-0005-0000-0000-000031420000}"/>
    <cellStyle name="Normal 4 3 4 12 2" xfId="14398" xr:uid="{00000000-0005-0000-0000-000032420000}"/>
    <cellStyle name="Normal 4 3 4 12 3" xfId="23001" xr:uid="{00000000-0005-0000-0000-000033420000}"/>
    <cellStyle name="Normal 4 3 4 13" xfId="6274" xr:uid="{00000000-0005-0000-0000-000034420000}"/>
    <cellStyle name="Normal 4 3 4 13 2" xfId="14399" xr:uid="{00000000-0005-0000-0000-000035420000}"/>
    <cellStyle name="Normal 4 3 4 13 3" xfId="23002" xr:uid="{00000000-0005-0000-0000-000036420000}"/>
    <cellStyle name="Normal 4 3 4 14" xfId="6275" xr:uid="{00000000-0005-0000-0000-000037420000}"/>
    <cellStyle name="Normal 4 3 4 14 2" xfId="14400" xr:uid="{00000000-0005-0000-0000-000038420000}"/>
    <cellStyle name="Normal 4 3 4 14 3" xfId="23003" xr:uid="{00000000-0005-0000-0000-000039420000}"/>
    <cellStyle name="Normal 4 3 4 15" xfId="6276" xr:uid="{00000000-0005-0000-0000-00003A420000}"/>
    <cellStyle name="Normal 4 3 4 15 2" xfId="14401" xr:uid="{00000000-0005-0000-0000-00003B420000}"/>
    <cellStyle name="Normal 4 3 4 15 3" xfId="23004" xr:uid="{00000000-0005-0000-0000-00003C420000}"/>
    <cellStyle name="Normal 4 3 4 16" xfId="6277" xr:uid="{00000000-0005-0000-0000-00003D420000}"/>
    <cellStyle name="Normal 4 3 4 16 2" xfId="14402" xr:uid="{00000000-0005-0000-0000-00003E420000}"/>
    <cellStyle name="Normal 4 3 4 16 3" xfId="23005" xr:uid="{00000000-0005-0000-0000-00003F420000}"/>
    <cellStyle name="Normal 4 3 4 17" xfId="6278" xr:uid="{00000000-0005-0000-0000-000040420000}"/>
    <cellStyle name="Normal 4 3 4 17 2" xfId="14403" xr:uid="{00000000-0005-0000-0000-000041420000}"/>
    <cellStyle name="Normal 4 3 4 17 3" xfId="23006" xr:uid="{00000000-0005-0000-0000-000042420000}"/>
    <cellStyle name="Normal 4 3 4 18" xfId="8702" xr:uid="{00000000-0005-0000-0000-000043420000}"/>
    <cellStyle name="Normal 4 3 4 19" xfId="17145" xr:uid="{00000000-0005-0000-0000-000044420000}"/>
    <cellStyle name="Normal 4 3 4 2" xfId="6279" xr:uid="{00000000-0005-0000-0000-000045420000}"/>
    <cellStyle name="Normal 4 3 4 2 10" xfId="6280" xr:uid="{00000000-0005-0000-0000-000046420000}"/>
    <cellStyle name="Normal 4 3 4 2 10 2" xfId="14404" xr:uid="{00000000-0005-0000-0000-000047420000}"/>
    <cellStyle name="Normal 4 3 4 2 10 3" xfId="23007" xr:uid="{00000000-0005-0000-0000-000048420000}"/>
    <cellStyle name="Normal 4 3 4 2 11" xfId="6281" xr:uid="{00000000-0005-0000-0000-000049420000}"/>
    <cellStyle name="Normal 4 3 4 2 11 2" xfId="14405" xr:uid="{00000000-0005-0000-0000-00004A420000}"/>
    <cellStyle name="Normal 4 3 4 2 11 3" xfId="23008" xr:uid="{00000000-0005-0000-0000-00004B420000}"/>
    <cellStyle name="Normal 4 3 4 2 12" xfId="6282" xr:uid="{00000000-0005-0000-0000-00004C420000}"/>
    <cellStyle name="Normal 4 3 4 2 12 2" xfId="14406" xr:uid="{00000000-0005-0000-0000-00004D420000}"/>
    <cellStyle name="Normal 4 3 4 2 12 3" xfId="23009" xr:uid="{00000000-0005-0000-0000-00004E420000}"/>
    <cellStyle name="Normal 4 3 4 2 13" xfId="6283" xr:uid="{00000000-0005-0000-0000-00004F420000}"/>
    <cellStyle name="Normal 4 3 4 2 13 2" xfId="14407" xr:uid="{00000000-0005-0000-0000-000050420000}"/>
    <cellStyle name="Normal 4 3 4 2 13 3" xfId="23010" xr:uid="{00000000-0005-0000-0000-000051420000}"/>
    <cellStyle name="Normal 4 3 4 2 14" xfId="6285" xr:uid="{00000000-0005-0000-0000-000052420000}"/>
    <cellStyle name="Normal 4 3 4 2 14 2" xfId="14408" xr:uid="{00000000-0005-0000-0000-000053420000}"/>
    <cellStyle name="Normal 4 3 4 2 14 3" xfId="23011" xr:uid="{00000000-0005-0000-0000-000054420000}"/>
    <cellStyle name="Normal 4 3 4 2 15" xfId="6287" xr:uid="{00000000-0005-0000-0000-000055420000}"/>
    <cellStyle name="Normal 4 3 4 2 15 2" xfId="14409" xr:uid="{00000000-0005-0000-0000-000056420000}"/>
    <cellStyle name="Normal 4 3 4 2 15 3" xfId="23012" xr:uid="{00000000-0005-0000-0000-000057420000}"/>
    <cellStyle name="Normal 4 3 4 2 16" xfId="6289" xr:uid="{00000000-0005-0000-0000-000058420000}"/>
    <cellStyle name="Normal 4 3 4 2 16 2" xfId="14410" xr:uid="{00000000-0005-0000-0000-000059420000}"/>
    <cellStyle name="Normal 4 3 4 2 16 3" xfId="23013" xr:uid="{00000000-0005-0000-0000-00005A420000}"/>
    <cellStyle name="Normal 4 3 4 2 17" xfId="8909" xr:uid="{00000000-0005-0000-0000-00005B420000}"/>
    <cellStyle name="Normal 4 3 4 2 18" xfId="17347" xr:uid="{00000000-0005-0000-0000-00005C420000}"/>
    <cellStyle name="Normal 4 3 4 2 2" xfId="6290" xr:uid="{00000000-0005-0000-0000-00005D420000}"/>
    <cellStyle name="Normal 4 3 4 2 2 2" xfId="14411" xr:uid="{00000000-0005-0000-0000-00005E420000}"/>
    <cellStyle name="Normal 4 3 4 2 2 3" xfId="18004" xr:uid="{00000000-0005-0000-0000-00005F420000}"/>
    <cellStyle name="Normal 4 3 4 2 3" xfId="6291" xr:uid="{00000000-0005-0000-0000-000060420000}"/>
    <cellStyle name="Normal 4 3 4 2 3 2" xfId="14412" xr:uid="{00000000-0005-0000-0000-000061420000}"/>
    <cellStyle name="Normal 4 3 4 2 3 3" xfId="23014" xr:uid="{00000000-0005-0000-0000-000062420000}"/>
    <cellStyle name="Normal 4 3 4 2 4" xfId="6292" xr:uid="{00000000-0005-0000-0000-000063420000}"/>
    <cellStyle name="Normal 4 3 4 2 4 2" xfId="14413" xr:uid="{00000000-0005-0000-0000-000064420000}"/>
    <cellStyle name="Normal 4 3 4 2 4 3" xfId="23015" xr:uid="{00000000-0005-0000-0000-000065420000}"/>
    <cellStyle name="Normal 4 3 4 2 5" xfId="6293" xr:uid="{00000000-0005-0000-0000-000066420000}"/>
    <cellStyle name="Normal 4 3 4 2 5 2" xfId="14414" xr:uid="{00000000-0005-0000-0000-000067420000}"/>
    <cellStyle name="Normal 4 3 4 2 5 3" xfId="23016" xr:uid="{00000000-0005-0000-0000-000068420000}"/>
    <cellStyle name="Normal 4 3 4 2 6" xfId="6294" xr:uid="{00000000-0005-0000-0000-000069420000}"/>
    <cellStyle name="Normal 4 3 4 2 6 2" xfId="14415" xr:uid="{00000000-0005-0000-0000-00006A420000}"/>
    <cellStyle name="Normal 4 3 4 2 6 3" xfId="23017" xr:uid="{00000000-0005-0000-0000-00006B420000}"/>
    <cellStyle name="Normal 4 3 4 2 7" xfId="6295" xr:uid="{00000000-0005-0000-0000-00006C420000}"/>
    <cellStyle name="Normal 4 3 4 2 7 2" xfId="14416" xr:uid="{00000000-0005-0000-0000-00006D420000}"/>
    <cellStyle name="Normal 4 3 4 2 7 3" xfId="23018" xr:uid="{00000000-0005-0000-0000-00006E420000}"/>
    <cellStyle name="Normal 4 3 4 2 8" xfId="6296" xr:uid="{00000000-0005-0000-0000-00006F420000}"/>
    <cellStyle name="Normal 4 3 4 2 8 2" xfId="14417" xr:uid="{00000000-0005-0000-0000-000070420000}"/>
    <cellStyle name="Normal 4 3 4 2 8 3" xfId="23019" xr:uid="{00000000-0005-0000-0000-000071420000}"/>
    <cellStyle name="Normal 4 3 4 2 9" xfId="6297" xr:uid="{00000000-0005-0000-0000-000072420000}"/>
    <cellStyle name="Normal 4 3 4 2 9 2" xfId="14418" xr:uid="{00000000-0005-0000-0000-000073420000}"/>
    <cellStyle name="Normal 4 3 4 2 9 3" xfId="23020" xr:uid="{00000000-0005-0000-0000-000074420000}"/>
    <cellStyle name="Normal 4 3 4 3" xfId="6298" xr:uid="{00000000-0005-0000-0000-000075420000}"/>
    <cellStyle name="Normal 4 3 4 3 2" xfId="14419" xr:uid="{00000000-0005-0000-0000-000076420000}"/>
    <cellStyle name="Normal 4 3 4 3 3" xfId="17676" xr:uid="{00000000-0005-0000-0000-000077420000}"/>
    <cellStyle name="Normal 4 3 4 4" xfId="6299" xr:uid="{00000000-0005-0000-0000-000078420000}"/>
    <cellStyle name="Normal 4 3 4 4 2" xfId="14420" xr:uid="{00000000-0005-0000-0000-000079420000}"/>
    <cellStyle name="Normal 4 3 4 4 3" xfId="23021" xr:uid="{00000000-0005-0000-0000-00007A420000}"/>
    <cellStyle name="Normal 4 3 4 5" xfId="6300" xr:uid="{00000000-0005-0000-0000-00007B420000}"/>
    <cellStyle name="Normal 4 3 4 5 2" xfId="14421" xr:uid="{00000000-0005-0000-0000-00007C420000}"/>
    <cellStyle name="Normal 4 3 4 5 3" xfId="23022" xr:uid="{00000000-0005-0000-0000-00007D420000}"/>
    <cellStyle name="Normal 4 3 4 6" xfId="6301" xr:uid="{00000000-0005-0000-0000-00007E420000}"/>
    <cellStyle name="Normal 4 3 4 6 2" xfId="14422" xr:uid="{00000000-0005-0000-0000-00007F420000}"/>
    <cellStyle name="Normal 4 3 4 6 3" xfId="23023" xr:uid="{00000000-0005-0000-0000-000080420000}"/>
    <cellStyle name="Normal 4 3 4 7" xfId="6302" xr:uid="{00000000-0005-0000-0000-000081420000}"/>
    <cellStyle name="Normal 4 3 4 7 2" xfId="14423" xr:uid="{00000000-0005-0000-0000-000082420000}"/>
    <cellStyle name="Normal 4 3 4 7 3" xfId="23024" xr:uid="{00000000-0005-0000-0000-000083420000}"/>
    <cellStyle name="Normal 4 3 4 8" xfId="6303" xr:uid="{00000000-0005-0000-0000-000084420000}"/>
    <cellStyle name="Normal 4 3 4 8 2" xfId="14424" xr:uid="{00000000-0005-0000-0000-000085420000}"/>
    <cellStyle name="Normal 4 3 4 8 3" xfId="23025" xr:uid="{00000000-0005-0000-0000-000086420000}"/>
    <cellStyle name="Normal 4 3 4 9" xfId="6304" xr:uid="{00000000-0005-0000-0000-000087420000}"/>
    <cellStyle name="Normal 4 3 4 9 2" xfId="14425" xr:uid="{00000000-0005-0000-0000-000088420000}"/>
    <cellStyle name="Normal 4 3 4 9 3" xfId="23026" xr:uid="{00000000-0005-0000-0000-000089420000}"/>
    <cellStyle name="Normal 4 3 5" xfId="6305" xr:uid="{00000000-0005-0000-0000-00008A420000}"/>
    <cellStyle name="Normal 4 3 5 10" xfId="6306" xr:uid="{00000000-0005-0000-0000-00008B420000}"/>
    <cellStyle name="Normal 4 3 5 10 2" xfId="14426" xr:uid="{00000000-0005-0000-0000-00008C420000}"/>
    <cellStyle name="Normal 4 3 5 10 3" xfId="23027" xr:uid="{00000000-0005-0000-0000-00008D420000}"/>
    <cellStyle name="Normal 4 3 5 11" xfId="6307" xr:uid="{00000000-0005-0000-0000-00008E420000}"/>
    <cellStyle name="Normal 4 3 5 11 2" xfId="14427" xr:uid="{00000000-0005-0000-0000-00008F420000}"/>
    <cellStyle name="Normal 4 3 5 11 3" xfId="23028" xr:uid="{00000000-0005-0000-0000-000090420000}"/>
    <cellStyle name="Normal 4 3 5 12" xfId="6308" xr:uid="{00000000-0005-0000-0000-000091420000}"/>
    <cellStyle name="Normal 4 3 5 12 2" xfId="14428" xr:uid="{00000000-0005-0000-0000-000092420000}"/>
    <cellStyle name="Normal 4 3 5 12 3" xfId="23029" xr:uid="{00000000-0005-0000-0000-000093420000}"/>
    <cellStyle name="Normal 4 3 5 13" xfId="6309" xr:uid="{00000000-0005-0000-0000-000094420000}"/>
    <cellStyle name="Normal 4 3 5 13 2" xfId="14429" xr:uid="{00000000-0005-0000-0000-000095420000}"/>
    <cellStyle name="Normal 4 3 5 13 3" xfId="23030" xr:uid="{00000000-0005-0000-0000-000096420000}"/>
    <cellStyle name="Normal 4 3 5 14" xfId="6310" xr:uid="{00000000-0005-0000-0000-000097420000}"/>
    <cellStyle name="Normal 4 3 5 14 2" xfId="14430" xr:uid="{00000000-0005-0000-0000-000098420000}"/>
    <cellStyle name="Normal 4 3 5 14 3" xfId="23031" xr:uid="{00000000-0005-0000-0000-000099420000}"/>
    <cellStyle name="Normal 4 3 5 15" xfId="6311" xr:uid="{00000000-0005-0000-0000-00009A420000}"/>
    <cellStyle name="Normal 4 3 5 15 2" xfId="14431" xr:uid="{00000000-0005-0000-0000-00009B420000}"/>
    <cellStyle name="Normal 4 3 5 15 3" xfId="23032" xr:uid="{00000000-0005-0000-0000-00009C420000}"/>
    <cellStyle name="Normal 4 3 5 16" xfId="6312" xr:uid="{00000000-0005-0000-0000-00009D420000}"/>
    <cellStyle name="Normal 4 3 5 16 2" xfId="14432" xr:uid="{00000000-0005-0000-0000-00009E420000}"/>
    <cellStyle name="Normal 4 3 5 16 3" xfId="23033" xr:uid="{00000000-0005-0000-0000-00009F420000}"/>
    <cellStyle name="Normal 4 3 5 17" xfId="8812" xr:uid="{00000000-0005-0000-0000-0000A0420000}"/>
    <cellStyle name="Normal 4 3 5 18" xfId="17250" xr:uid="{00000000-0005-0000-0000-0000A1420000}"/>
    <cellStyle name="Normal 4 3 5 2" xfId="6313" xr:uid="{00000000-0005-0000-0000-0000A2420000}"/>
    <cellStyle name="Normal 4 3 5 2 2" xfId="14433" xr:uid="{00000000-0005-0000-0000-0000A3420000}"/>
    <cellStyle name="Normal 4 3 5 2 3" xfId="18005" xr:uid="{00000000-0005-0000-0000-0000A4420000}"/>
    <cellStyle name="Normal 4 3 5 3" xfId="6314" xr:uid="{00000000-0005-0000-0000-0000A5420000}"/>
    <cellStyle name="Normal 4 3 5 3 2" xfId="14434" xr:uid="{00000000-0005-0000-0000-0000A6420000}"/>
    <cellStyle name="Normal 4 3 5 3 3" xfId="23034" xr:uid="{00000000-0005-0000-0000-0000A7420000}"/>
    <cellStyle name="Normal 4 3 5 4" xfId="6315" xr:uid="{00000000-0005-0000-0000-0000A8420000}"/>
    <cellStyle name="Normal 4 3 5 4 2" xfId="14435" xr:uid="{00000000-0005-0000-0000-0000A9420000}"/>
    <cellStyle name="Normal 4 3 5 4 3" xfId="23035" xr:uid="{00000000-0005-0000-0000-0000AA420000}"/>
    <cellStyle name="Normal 4 3 5 5" xfId="6316" xr:uid="{00000000-0005-0000-0000-0000AB420000}"/>
    <cellStyle name="Normal 4 3 5 5 2" xfId="14436" xr:uid="{00000000-0005-0000-0000-0000AC420000}"/>
    <cellStyle name="Normal 4 3 5 5 3" xfId="23036" xr:uid="{00000000-0005-0000-0000-0000AD420000}"/>
    <cellStyle name="Normal 4 3 5 6" xfId="6317" xr:uid="{00000000-0005-0000-0000-0000AE420000}"/>
    <cellStyle name="Normal 4 3 5 6 2" xfId="14437" xr:uid="{00000000-0005-0000-0000-0000AF420000}"/>
    <cellStyle name="Normal 4 3 5 6 3" xfId="23037" xr:uid="{00000000-0005-0000-0000-0000B0420000}"/>
    <cellStyle name="Normal 4 3 5 7" xfId="6318" xr:uid="{00000000-0005-0000-0000-0000B1420000}"/>
    <cellStyle name="Normal 4 3 5 7 2" xfId="14438" xr:uid="{00000000-0005-0000-0000-0000B2420000}"/>
    <cellStyle name="Normal 4 3 5 7 3" xfId="23038" xr:uid="{00000000-0005-0000-0000-0000B3420000}"/>
    <cellStyle name="Normal 4 3 5 8" xfId="6319" xr:uid="{00000000-0005-0000-0000-0000B4420000}"/>
    <cellStyle name="Normal 4 3 5 8 2" xfId="14439" xr:uid="{00000000-0005-0000-0000-0000B5420000}"/>
    <cellStyle name="Normal 4 3 5 8 3" xfId="23039" xr:uid="{00000000-0005-0000-0000-0000B6420000}"/>
    <cellStyle name="Normal 4 3 5 9" xfId="6320" xr:uid="{00000000-0005-0000-0000-0000B7420000}"/>
    <cellStyle name="Normal 4 3 5 9 2" xfId="14440" xr:uid="{00000000-0005-0000-0000-0000B8420000}"/>
    <cellStyle name="Normal 4 3 5 9 3" xfId="23040" xr:uid="{00000000-0005-0000-0000-0000B9420000}"/>
    <cellStyle name="Normal 4 3 6" xfId="6321" xr:uid="{00000000-0005-0000-0000-0000BA420000}"/>
    <cellStyle name="Normal 4 3 6 10" xfId="6322" xr:uid="{00000000-0005-0000-0000-0000BB420000}"/>
    <cellStyle name="Normal 4 3 6 10 2" xfId="14441" xr:uid="{00000000-0005-0000-0000-0000BC420000}"/>
    <cellStyle name="Normal 4 3 6 10 3" xfId="23041" xr:uid="{00000000-0005-0000-0000-0000BD420000}"/>
    <cellStyle name="Normal 4 3 6 11" xfId="6323" xr:uid="{00000000-0005-0000-0000-0000BE420000}"/>
    <cellStyle name="Normal 4 3 6 11 2" xfId="14442" xr:uid="{00000000-0005-0000-0000-0000BF420000}"/>
    <cellStyle name="Normal 4 3 6 11 3" xfId="23042" xr:uid="{00000000-0005-0000-0000-0000C0420000}"/>
    <cellStyle name="Normal 4 3 6 12" xfId="6324" xr:uid="{00000000-0005-0000-0000-0000C1420000}"/>
    <cellStyle name="Normal 4 3 6 12 2" xfId="14443" xr:uid="{00000000-0005-0000-0000-0000C2420000}"/>
    <cellStyle name="Normal 4 3 6 12 3" xfId="23043" xr:uid="{00000000-0005-0000-0000-0000C3420000}"/>
    <cellStyle name="Normal 4 3 6 13" xfId="6325" xr:uid="{00000000-0005-0000-0000-0000C4420000}"/>
    <cellStyle name="Normal 4 3 6 13 2" xfId="14444" xr:uid="{00000000-0005-0000-0000-0000C5420000}"/>
    <cellStyle name="Normal 4 3 6 13 3" xfId="23044" xr:uid="{00000000-0005-0000-0000-0000C6420000}"/>
    <cellStyle name="Normal 4 3 6 14" xfId="6326" xr:uid="{00000000-0005-0000-0000-0000C7420000}"/>
    <cellStyle name="Normal 4 3 6 14 2" xfId="14445" xr:uid="{00000000-0005-0000-0000-0000C8420000}"/>
    <cellStyle name="Normal 4 3 6 14 3" xfId="23045" xr:uid="{00000000-0005-0000-0000-0000C9420000}"/>
    <cellStyle name="Normal 4 3 6 15" xfId="6327" xr:uid="{00000000-0005-0000-0000-0000CA420000}"/>
    <cellStyle name="Normal 4 3 6 15 2" xfId="14446" xr:uid="{00000000-0005-0000-0000-0000CB420000}"/>
    <cellStyle name="Normal 4 3 6 15 3" xfId="23046" xr:uid="{00000000-0005-0000-0000-0000CC420000}"/>
    <cellStyle name="Normal 4 3 6 16" xfId="6328" xr:uid="{00000000-0005-0000-0000-0000CD420000}"/>
    <cellStyle name="Normal 4 3 6 16 2" xfId="14447" xr:uid="{00000000-0005-0000-0000-0000CE420000}"/>
    <cellStyle name="Normal 4 3 6 16 3" xfId="23047" xr:uid="{00000000-0005-0000-0000-0000CF420000}"/>
    <cellStyle name="Normal 4 3 6 17" xfId="9015" xr:uid="{00000000-0005-0000-0000-0000D0420000}"/>
    <cellStyle name="Normal 4 3 6 18" xfId="17452" xr:uid="{00000000-0005-0000-0000-0000D1420000}"/>
    <cellStyle name="Normal 4 3 6 2" xfId="6329" xr:uid="{00000000-0005-0000-0000-0000D2420000}"/>
    <cellStyle name="Normal 4 3 6 2 2" xfId="14448" xr:uid="{00000000-0005-0000-0000-0000D3420000}"/>
    <cellStyle name="Normal 4 3 6 2 3" xfId="18006" xr:uid="{00000000-0005-0000-0000-0000D4420000}"/>
    <cellStyle name="Normal 4 3 6 3" xfId="6330" xr:uid="{00000000-0005-0000-0000-0000D5420000}"/>
    <cellStyle name="Normal 4 3 6 3 2" xfId="14449" xr:uid="{00000000-0005-0000-0000-0000D6420000}"/>
    <cellStyle name="Normal 4 3 6 3 3" xfId="23048" xr:uid="{00000000-0005-0000-0000-0000D7420000}"/>
    <cellStyle name="Normal 4 3 6 4" xfId="6331" xr:uid="{00000000-0005-0000-0000-0000D8420000}"/>
    <cellStyle name="Normal 4 3 6 4 2" xfId="14450" xr:uid="{00000000-0005-0000-0000-0000D9420000}"/>
    <cellStyle name="Normal 4 3 6 4 3" xfId="23049" xr:uid="{00000000-0005-0000-0000-0000DA420000}"/>
    <cellStyle name="Normal 4 3 6 5" xfId="6332" xr:uid="{00000000-0005-0000-0000-0000DB420000}"/>
    <cellStyle name="Normal 4 3 6 5 2" xfId="14451" xr:uid="{00000000-0005-0000-0000-0000DC420000}"/>
    <cellStyle name="Normal 4 3 6 5 3" xfId="23050" xr:uid="{00000000-0005-0000-0000-0000DD420000}"/>
    <cellStyle name="Normal 4 3 6 6" xfId="6333" xr:uid="{00000000-0005-0000-0000-0000DE420000}"/>
    <cellStyle name="Normal 4 3 6 6 2" xfId="14452" xr:uid="{00000000-0005-0000-0000-0000DF420000}"/>
    <cellStyle name="Normal 4 3 6 6 3" xfId="23051" xr:uid="{00000000-0005-0000-0000-0000E0420000}"/>
    <cellStyle name="Normal 4 3 6 7" xfId="6334" xr:uid="{00000000-0005-0000-0000-0000E1420000}"/>
    <cellStyle name="Normal 4 3 6 7 2" xfId="14453" xr:uid="{00000000-0005-0000-0000-0000E2420000}"/>
    <cellStyle name="Normal 4 3 6 7 3" xfId="23052" xr:uid="{00000000-0005-0000-0000-0000E3420000}"/>
    <cellStyle name="Normal 4 3 6 8" xfId="6335" xr:uid="{00000000-0005-0000-0000-0000E4420000}"/>
    <cellStyle name="Normal 4 3 6 8 2" xfId="14454" xr:uid="{00000000-0005-0000-0000-0000E5420000}"/>
    <cellStyle name="Normal 4 3 6 8 3" xfId="23053" xr:uid="{00000000-0005-0000-0000-0000E6420000}"/>
    <cellStyle name="Normal 4 3 6 9" xfId="6336" xr:uid="{00000000-0005-0000-0000-0000E7420000}"/>
    <cellStyle name="Normal 4 3 6 9 2" xfId="14455" xr:uid="{00000000-0005-0000-0000-0000E8420000}"/>
    <cellStyle name="Normal 4 3 6 9 3" xfId="23054" xr:uid="{00000000-0005-0000-0000-0000E9420000}"/>
    <cellStyle name="Normal 4 3 7" xfId="6337" xr:uid="{00000000-0005-0000-0000-0000EA420000}"/>
    <cellStyle name="Normal 4 3 7 2" xfId="14456" xr:uid="{00000000-0005-0000-0000-0000EB420000}"/>
    <cellStyle name="Normal 4 3 7 3" xfId="17579" xr:uid="{00000000-0005-0000-0000-0000EC420000}"/>
    <cellStyle name="Normal 4 3 8" xfId="6338" xr:uid="{00000000-0005-0000-0000-0000ED420000}"/>
    <cellStyle name="Normal 4 3 8 2" xfId="14457" xr:uid="{00000000-0005-0000-0000-0000EE420000}"/>
    <cellStyle name="Normal 4 3 8 3" xfId="23055" xr:uid="{00000000-0005-0000-0000-0000EF420000}"/>
    <cellStyle name="Normal 4 3 9" xfId="6339" xr:uid="{00000000-0005-0000-0000-0000F0420000}"/>
    <cellStyle name="Normal 4 3 9 2" xfId="14458" xr:uid="{00000000-0005-0000-0000-0000F1420000}"/>
    <cellStyle name="Normal 4 3 9 3" xfId="23056" xr:uid="{00000000-0005-0000-0000-0000F2420000}"/>
    <cellStyle name="Normal 4 4" xfId="6341" xr:uid="{00000000-0005-0000-0000-0000F3420000}"/>
    <cellStyle name="Normal 4 4 10" xfId="6342" xr:uid="{00000000-0005-0000-0000-0000F4420000}"/>
    <cellStyle name="Normal 4 4 10 2" xfId="14459" xr:uid="{00000000-0005-0000-0000-0000F5420000}"/>
    <cellStyle name="Normal 4 4 10 3" xfId="23057" xr:uid="{00000000-0005-0000-0000-0000F6420000}"/>
    <cellStyle name="Normal 4 4 11" xfId="6343" xr:uid="{00000000-0005-0000-0000-0000F7420000}"/>
    <cellStyle name="Normal 4 4 11 2" xfId="14460" xr:uid="{00000000-0005-0000-0000-0000F8420000}"/>
    <cellStyle name="Normal 4 4 11 3" xfId="23058" xr:uid="{00000000-0005-0000-0000-0000F9420000}"/>
    <cellStyle name="Normal 4 4 12" xfId="6344" xr:uid="{00000000-0005-0000-0000-0000FA420000}"/>
    <cellStyle name="Normal 4 4 12 2" xfId="14461" xr:uid="{00000000-0005-0000-0000-0000FB420000}"/>
    <cellStyle name="Normal 4 4 12 3" xfId="23059" xr:uid="{00000000-0005-0000-0000-0000FC420000}"/>
    <cellStyle name="Normal 4 4 13" xfId="6345" xr:uid="{00000000-0005-0000-0000-0000FD420000}"/>
    <cellStyle name="Normal 4 4 13 2" xfId="14462" xr:uid="{00000000-0005-0000-0000-0000FE420000}"/>
    <cellStyle name="Normal 4 4 13 3" xfId="23060" xr:uid="{00000000-0005-0000-0000-0000FF420000}"/>
    <cellStyle name="Normal 4 4 14" xfId="6346" xr:uid="{00000000-0005-0000-0000-000000430000}"/>
    <cellStyle name="Normal 4 4 14 2" xfId="14463" xr:uid="{00000000-0005-0000-0000-000001430000}"/>
    <cellStyle name="Normal 4 4 14 3" xfId="23061" xr:uid="{00000000-0005-0000-0000-000002430000}"/>
    <cellStyle name="Normal 4 4 15" xfId="6348" xr:uid="{00000000-0005-0000-0000-000003430000}"/>
    <cellStyle name="Normal 4 4 15 2" xfId="14464" xr:uid="{00000000-0005-0000-0000-000004430000}"/>
    <cellStyle name="Normal 4 4 15 3" xfId="23062" xr:uid="{00000000-0005-0000-0000-000005430000}"/>
    <cellStyle name="Normal 4 4 16" xfId="6350" xr:uid="{00000000-0005-0000-0000-000006430000}"/>
    <cellStyle name="Normal 4 4 16 2" xfId="14465" xr:uid="{00000000-0005-0000-0000-000007430000}"/>
    <cellStyle name="Normal 4 4 16 3" xfId="23063" xr:uid="{00000000-0005-0000-0000-000008430000}"/>
    <cellStyle name="Normal 4 4 17" xfId="6351" xr:uid="{00000000-0005-0000-0000-000009430000}"/>
    <cellStyle name="Normal 4 4 17 2" xfId="14466" xr:uid="{00000000-0005-0000-0000-00000A430000}"/>
    <cellStyle name="Normal 4 4 17 3" xfId="23064" xr:uid="{00000000-0005-0000-0000-00000B430000}"/>
    <cellStyle name="Normal 4 4 18" xfId="6352" xr:uid="{00000000-0005-0000-0000-00000C430000}"/>
    <cellStyle name="Normal 4 4 18 2" xfId="14467" xr:uid="{00000000-0005-0000-0000-00000D430000}"/>
    <cellStyle name="Normal 4 4 18 3" xfId="23065" xr:uid="{00000000-0005-0000-0000-00000E430000}"/>
    <cellStyle name="Normal 4 4 19" xfId="6353" xr:uid="{00000000-0005-0000-0000-00000F430000}"/>
    <cellStyle name="Normal 4 4 19 2" xfId="14468" xr:uid="{00000000-0005-0000-0000-000010430000}"/>
    <cellStyle name="Normal 4 4 19 3" xfId="23066" xr:uid="{00000000-0005-0000-0000-000011430000}"/>
    <cellStyle name="Normal 4 4 2" xfId="2200" xr:uid="{00000000-0005-0000-0000-000012430000}"/>
    <cellStyle name="Normal 4 4 2 10" xfId="438" xr:uid="{00000000-0005-0000-0000-000013430000}"/>
    <cellStyle name="Normal 4 4 2 10 2" xfId="14469" xr:uid="{00000000-0005-0000-0000-000014430000}"/>
    <cellStyle name="Normal 4 4 2 10 3" xfId="23067" xr:uid="{00000000-0005-0000-0000-000015430000}"/>
    <cellStyle name="Normal 4 4 2 11" xfId="6354" xr:uid="{00000000-0005-0000-0000-000016430000}"/>
    <cellStyle name="Normal 4 4 2 11 2" xfId="14470" xr:uid="{00000000-0005-0000-0000-000017430000}"/>
    <cellStyle name="Normal 4 4 2 11 3" xfId="23068" xr:uid="{00000000-0005-0000-0000-000018430000}"/>
    <cellStyle name="Normal 4 4 2 12" xfId="6355" xr:uid="{00000000-0005-0000-0000-000019430000}"/>
    <cellStyle name="Normal 4 4 2 12 2" xfId="14471" xr:uid="{00000000-0005-0000-0000-00001A430000}"/>
    <cellStyle name="Normal 4 4 2 12 3" xfId="23069" xr:uid="{00000000-0005-0000-0000-00001B430000}"/>
    <cellStyle name="Normal 4 4 2 13" xfId="6356" xr:uid="{00000000-0005-0000-0000-00001C430000}"/>
    <cellStyle name="Normal 4 4 2 13 2" xfId="14472" xr:uid="{00000000-0005-0000-0000-00001D430000}"/>
    <cellStyle name="Normal 4 4 2 13 3" xfId="23070" xr:uid="{00000000-0005-0000-0000-00001E430000}"/>
    <cellStyle name="Normal 4 4 2 14" xfId="6357" xr:uid="{00000000-0005-0000-0000-00001F430000}"/>
    <cellStyle name="Normal 4 4 2 14 2" xfId="14473" xr:uid="{00000000-0005-0000-0000-000020430000}"/>
    <cellStyle name="Normal 4 4 2 14 3" xfId="23071" xr:uid="{00000000-0005-0000-0000-000021430000}"/>
    <cellStyle name="Normal 4 4 2 15" xfId="6359" xr:uid="{00000000-0005-0000-0000-000022430000}"/>
    <cellStyle name="Normal 4 4 2 15 2" xfId="14474" xr:uid="{00000000-0005-0000-0000-000023430000}"/>
    <cellStyle name="Normal 4 4 2 15 3" xfId="23072" xr:uid="{00000000-0005-0000-0000-000024430000}"/>
    <cellStyle name="Normal 4 4 2 16" xfId="6360" xr:uid="{00000000-0005-0000-0000-000025430000}"/>
    <cellStyle name="Normal 4 4 2 16 2" xfId="14475" xr:uid="{00000000-0005-0000-0000-000026430000}"/>
    <cellStyle name="Normal 4 4 2 16 3" xfId="23073" xr:uid="{00000000-0005-0000-0000-000027430000}"/>
    <cellStyle name="Normal 4 4 2 17" xfId="6361" xr:uid="{00000000-0005-0000-0000-000028430000}"/>
    <cellStyle name="Normal 4 4 2 17 2" xfId="14476" xr:uid="{00000000-0005-0000-0000-000029430000}"/>
    <cellStyle name="Normal 4 4 2 17 3" xfId="23074" xr:uid="{00000000-0005-0000-0000-00002A430000}"/>
    <cellStyle name="Normal 4 4 2 18" xfId="6362" xr:uid="{00000000-0005-0000-0000-00002B430000}"/>
    <cellStyle name="Normal 4 4 2 18 2" xfId="14477" xr:uid="{00000000-0005-0000-0000-00002C430000}"/>
    <cellStyle name="Normal 4 4 2 18 3" xfId="23075" xr:uid="{00000000-0005-0000-0000-00002D430000}"/>
    <cellStyle name="Normal 4 4 2 19" xfId="6363" xr:uid="{00000000-0005-0000-0000-00002E430000}"/>
    <cellStyle name="Normal 4 4 2 19 2" xfId="14478" xr:uid="{00000000-0005-0000-0000-00002F430000}"/>
    <cellStyle name="Normal 4 4 2 19 3" xfId="23076" xr:uid="{00000000-0005-0000-0000-000030430000}"/>
    <cellStyle name="Normal 4 4 2 2" xfId="1801" xr:uid="{00000000-0005-0000-0000-000031430000}"/>
    <cellStyle name="Normal 4 4 2 2 10" xfId="6364" xr:uid="{00000000-0005-0000-0000-000032430000}"/>
    <cellStyle name="Normal 4 4 2 2 10 2" xfId="14479" xr:uid="{00000000-0005-0000-0000-000033430000}"/>
    <cellStyle name="Normal 4 4 2 2 10 3" xfId="23077" xr:uid="{00000000-0005-0000-0000-000034430000}"/>
    <cellStyle name="Normal 4 4 2 2 11" xfId="6365" xr:uid="{00000000-0005-0000-0000-000035430000}"/>
    <cellStyle name="Normal 4 4 2 2 11 2" xfId="14480" xr:uid="{00000000-0005-0000-0000-000036430000}"/>
    <cellStyle name="Normal 4 4 2 2 11 3" xfId="23078" xr:uid="{00000000-0005-0000-0000-000037430000}"/>
    <cellStyle name="Normal 4 4 2 2 12" xfId="6366" xr:uid="{00000000-0005-0000-0000-000038430000}"/>
    <cellStyle name="Normal 4 4 2 2 12 2" xfId="14481" xr:uid="{00000000-0005-0000-0000-000039430000}"/>
    <cellStyle name="Normal 4 4 2 2 12 3" xfId="23079" xr:uid="{00000000-0005-0000-0000-00003A430000}"/>
    <cellStyle name="Normal 4 4 2 2 13" xfId="6367" xr:uid="{00000000-0005-0000-0000-00003B430000}"/>
    <cellStyle name="Normal 4 4 2 2 13 2" xfId="14482" xr:uid="{00000000-0005-0000-0000-00003C430000}"/>
    <cellStyle name="Normal 4 4 2 2 13 3" xfId="23080" xr:uid="{00000000-0005-0000-0000-00003D430000}"/>
    <cellStyle name="Normal 4 4 2 2 14" xfId="6368" xr:uid="{00000000-0005-0000-0000-00003E430000}"/>
    <cellStyle name="Normal 4 4 2 2 14 2" xfId="14483" xr:uid="{00000000-0005-0000-0000-00003F430000}"/>
    <cellStyle name="Normal 4 4 2 2 14 3" xfId="23081" xr:uid="{00000000-0005-0000-0000-000040430000}"/>
    <cellStyle name="Normal 4 4 2 2 15" xfId="6369" xr:uid="{00000000-0005-0000-0000-000041430000}"/>
    <cellStyle name="Normal 4 4 2 2 15 2" xfId="14484" xr:uid="{00000000-0005-0000-0000-000042430000}"/>
    <cellStyle name="Normal 4 4 2 2 15 3" xfId="23082" xr:uid="{00000000-0005-0000-0000-000043430000}"/>
    <cellStyle name="Normal 4 4 2 2 16" xfId="6370" xr:uid="{00000000-0005-0000-0000-000044430000}"/>
    <cellStyle name="Normal 4 4 2 2 16 2" xfId="14485" xr:uid="{00000000-0005-0000-0000-000045430000}"/>
    <cellStyle name="Normal 4 4 2 2 16 3" xfId="23083" xr:uid="{00000000-0005-0000-0000-000046430000}"/>
    <cellStyle name="Normal 4 4 2 2 17" xfId="6371" xr:uid="{00000000-0005-0000-0000-000047430000}"/>
    <cellStyle name="Normal 4 4 2 2 17 2" xfId="14486" xr:uid="{00000000-0005-0000-0000-000048430000}"/>
    <cellStyle name="Normal 4 4 2 2 17 3" xfId="23084" xr:uid="{00000000-0005-0000-0000-000049430000}"/>
    <cellStyle name="Normal 4 4 2 2 18" xfId="8759" xr:uid="{00000000-0005-0000-0000-00004A430000}"/>
    <cellStyle name="Normal 4 4 2 2 19" xfId="17202" xr:uid="{00000000-0005-0000-0000-00004B430000}"/>
    <cellStyle name="Normal 4 4 2 2 2" xfId="6372" xr:uid="{00000000-0005-0000-0000-00004C430000}"/>
    <cellStyle name="Normal 4 4 2 2 2 10" xfId="605" xr:uid="{00000000-0005-0000-0000-00004D430000}"/>
    <cellStyle name="Normal 4 4 2 2 2 10 2" xfId="14487" xr:uid="{00000000-0005-0000-0000-00004E430000}"/>
    <cellStyle name="Normal 4 4 2 2 2 10 3" xfId="23085" xr:uid="{00000000-0005-0000-0000-00004F430000}"/>
    <cellStyle name="Normal 4 4 2 2 2 11" xfId="6373" xr:uid="{00000000-0005-0000-0000-000050430000}"/>
    <cellStyle name="Normal 4 4 2 2 2 11 2" xfId="14488" xr:uid="{00000000-0005-0000-0000-000051430000}"/>
    <cellStyle name="Normal 4 4 2 2 2 11 3" xfId="23086" xr:uid="{00000000-0005-0000-0000-000052430000}"/>
    <cellStyle name="Normal 4 4 2 2 2 12" xfId="6374" xr:uid="{00000000-0005-0000-0000-000053430000}"/>
    <cellStyle name="Normal 4 4 2 2 2 12 2" xfId="14489" xr:uid="{00000000-0005-0000-0000-000054430000}"/>
    <cellStyle name="Normal 4 4 2 2 2 12 3" xfId="23087" xr:uid="{00000000-0005-0000-0000-000055430000}"/>
    <cellStyle name="Normal 4 4 2 2 2 13" xfId="6375" xr:uid="{00000000-0005-0000-0000-000056430000}"/>
    <cellStyle name="Normal 4 4 2 2 2 13 2" xfId="14490" xr:uid="{00000000-0005-0000-0000-000057430000}"/>
    <cellStyle name="Normal 4 4 2 2 2 13 3" xfId="23088" xr:uid="{00000000-0005-0000-0000-000058430000}"/>
    <cellStyle name="Normal 4 4 2 2 2 14" xfId="6376" xr:uid="{00000000-0005-0000-0000-000059430000}"/>
    <cellStyle name="Normal 4 4 2 2 2 14 2" xfId="14491" xr:uid="{00000000-0005-0000-0000-00005A430000}"/>
    <cellStyle name="Normal 4 4 2 2 2 14 3" xfId="23089" xr:uid="{00000000-0005-0000-0000-00005B430000}"/>
    <cellStyle name="Normal 4 4 2 2 2 15" xfId="6377" xr:uid="{00000000-0005-0000-0000-00005C430000}"/>
    <cellStyle name="Normal 4 4 2 2 2 15 2" xfId="14492" xr:uid="{00000000-0005-0000-0000-00005D430000}"/>
    <cellStyle name="Normal 4 4 2 2 2 15 3" xfId="23090" xr:uid="{00000000-0005-0000-0000-00005E430000}"/>
    <cellStyle name="Normal 4 4 2 2 2 16" xfId="6378" xr:uid="{00000000-0005-0000-0000-00005F430000}"/>
    <cellStyle name="Normal 4 4 2 2 2 16 2" xfId="14493" xr:uid="{00000000-0005-0000-0000-000060430000}"/>
    <cellStyle name="Normal 4 4 2 2 2 16 3" xfId="23091" xr:uid="{00000000-0005-0000-0000-000061430000}"/>
    <cellStyle name="Normal 4 4 2 2 2 17" xfId="8966" xr:uid="{00000000-0005-0000-0000-000062430000}"/>
    <cellStyle name="Normal 4 4 2 2 2 18" xfId="17404" xr:uid="{00000000-0005-0000-0000-000063430000}"/>
    <cellStyle name="Normal 4 4 2 2 2 2" xfId="6379" xr:uid="{00000000-0005-0000-0000-000064430000}"/>
    <cellStyle name="Normal 4 4 2 2 2 2 2" xfId="14494" xr:uid="{00000000-0005-0000-0000-000065430000}"/>
    <cellStyle name="Normal 4 4 2 2 2 2 3" xfId="18007" xr:uid="{00000000-0005-0000-0000-000066430000}"/>
    <cellStyle name="Normal 4 4 2 2 2 3" xfId="6380" xr:uid="{00000000-0005-0000-0000-000067430000}"/>
    <cellStyle name="Normal 4 4 2 2 2 3 2" xfId="14495" xr:uid="{00000000-0005-0000-0000-000068430000}"/>
    <cellStyle name="Normal 4 4 2 2 2 3 3" xfId="23092" xr:uid="{00000000-0005-0000-0000-000069430000}"/>
    <cellStyle name="Normal 4 4 2 2 2 4" xfId="6381" xr:uid="{00000000-0005-0000-0000-00006A430000}"/>
    <cellStyle name="Normal 4 4 2 2 2 4 2" xfId="14496" xr:uid="{00000000-0005-0000-0000-00006B430000}"/>
    <cellStyle name="Normal 4 4 2 2 2 4 3" xfId="23093" xr:uid="{00000000-0005-0000-0000-00006C430000}"/>
    <cellStyle name="Normal 4 4 2 2 2 5" xfId="6382" xr:uid="{00000000-0005-0000-0000-00006D430000}"/>
    <cellStyle name="Normal 4 4 2 2 2 5 2" xfId="14497" xr:uid="{00000000-0005-0000-0000-00006E430000}"/>
    <cellStyle name="Normal 4 4 2 2 2 5 3" xfId="23094" xr:uid="{00000000-0005-0000-0000-00006F430000}"/>
    <cellStyle name="Normal 4 4 2 2 2 6" xfId="6383" xr:uid="{00000000-0005-0000-0000-000070430000}"/>
    <cellStyle name="Normal 4 4 2 2 2 6 2" xfId="14498" xr:uid="{00000000-0005-0000-0000-000071430000}"/>
    <cellStyle name="Normal 4 4 2 2 2 6 3" xfId="23095" xr:uid="{00000000-0005-0000-0000-000072430000}"/>
    <cellStyle name="Normal 4 4 2 2 2 7" xfId="6384" xr:uid="{00000000-0005-0000-0000-000073430000}"/>
    <cellStyle name="Normal 4 4 2 2 2 7 2" xfId="14499" xr:uid="{00000000-0005-0000-0000-000074430000}"/>
    <cellStyle name="Normal 4 4 2 2 2 7 3" xfId="23096" xr:uid="{00000000-0005-0000-0000-000075430000}"/>
    <cellStyle name="Normal 4 4 2 2 2 8" xfId="6385" xr:uid="{00000000-0005-0000-0000-000076430000}"/>
    <cellStyle name="Normal 4 4 2 2 2 8 2" xfId="14500" xr:uid="{00000000-0005-0000-0000-000077430000}"/>
    <cellStyle name="Normal 4 4 2 2 2 8 3" xfId="23097" xr:uid="{00000000-0005-0000-0000-000078430000}"/>
    <cellStyle name="Normal 4 4 2 2 2 9" xfId="6386" xr:uid="{00000000-0005-0000-0000-000079430000}"/>
    <cellStyle name="Normal 4 4 2 2 2 9 2" xfId="14501" xr:uid="{00000000-0005-0000-0000-00007A430000}"/>
    <cellStyle name="Normal 4 4 2 2 2 9 3" xfId="23098" xr:uid="{00000000-0005-0000-0000-00007B430000}"/>
    <cellStyle name="Normal 4 4 2 2 3" xfId="6387" xr:uid="{00000000-0005-0000-0000-00007C430000}"/>
    <cellStyle name="Normal 4 4 2 2 3 2" xfId="14502" xr:uid="{00000000-0005-0000-0000-00007D430000}"/>
    <cellStyle name="Normal 4 4 2 2 3 3" xfId="17733" xr:uid="{00000000-0005-0000-0000-00007E430000}"/>
    <cellStyle name="Normal 4 4 2 2 4" xfId="6388" xr:uid="{00000000-0005-0000-0000-00007F430000}"/>
    <cellStyle name="Normal 4 4 2 2 4 2" xfId="14503" xr:uid="{00000000-0005-0000-0000-000080430000}"/>
    <cellStyle name="Normal 4 4 2 2 4 3" xfId="23099" xr:uid="{00000000-0005-0000-0000-000081430000}"/>
    <cellStyle name="Normal 4 4 2 2 5" xfId="6389" xr:uid="{00000000-0005-0000-0000-000082430000}"/>
    <cellStyle name="Normal 4 4 2 2 5 2" xfId="14504" xr:uid="{00000000-0005-0000-0000-000083430000}"/>
    <cellStyle name="Normal 4 4 2 2 5 3" xfId="23100" xr:uid="{00000000-0005-0000-0000-000084430000}"/>
    <cellStyle name="Normal 4 4 2 2 6" xfId="2362" xr:uid="{00000000-0005-0000-0000-000085430000}"/>
    <cellStyle name="Normal 4 4 2 2 6 2" xfId="14505" xr:uid="{00000000-0005-0000-0000-000086430000}"/>
    <cellStyle name="Normal 4 4 2 2 6 3" xfId="23101" xr:uid="{00000000-0005-0000-0000-000087430000}"/>
    <cellStyle name="Normal 4 4 2 2 7" xfId="2366" xr:uid="{00000000-0005-0000-0000-000088430000}"/>
    <cellStyle name="Normal 4 4 2 2 7 2" xfId="14506" xr:uid="{00000000-0005-0000-0000-000089430000}"/>
    <cellStyle name="Normal 4 4 2 2 7 3" xfId="23102" xr:uid="{00000000-0005-0000-0000-00008A430000}"/>
    <cellStyle name="Normal 4 4 2 2 8" xfId="2370" xr:uid="{00000000-0005-0000-0000-00008B430000}"/>
    <cellStyle name="Normal 4 4 2 2 8 2" xfId="14507" xr:uid="{00000000-0005-0000-0000-00008C430000}"/>
    <cellStyle name="Normal 4 4 2 2 8 3" xfId="23103" xr:uid="{00000000-0005-0000-0000-00008D430000}"/>
    <cellStyle name="Normal 4 4 2 2 9" xfId="4076" xr:uid="{00000000-0005-0000-0000-00008E430000}"/>
    <cellStyle name="Normal 4 4 2 2 9 2" xfId="14508" xr:uid="{00000000-0005-0000-0000-00008F430000}"/>
    <cellStyle name="Normal 4 4 2 2 9 3" xfId="23104" xr:uid="{00000000-0005-0000-0000-000090430000}"/>
    <cellStyle name="Normal 4 4 2 20" xfId="6358" xr:uid="{00000000-0005-0000-0000-000091430000}"/>
    <cellStyle name="Normal 4 4 2 21" xfId="8656" xr:uid="{00000000-0005-0000-0000-000092430000}"/>
    <cellStyle name="Normal 4 4 2 22" xfId="17105" xr:uid="{00000000-0005-0000-0000-000093430000}"/>
    <cellStyle name="Normal 4 4 2 3" xfId="1806" xr:uid="{00000000-0005-0000-0000-000094430000}"/>
    <cellStyle name="Normal 4 4 2 3 10" xfId="6390" xr:uid="{00000000-0005-0000-0000-000095430000}"/>
    <cellStyle name="Normal 4 4 2 3 10 2" xfId="14509" xr:uid="{00000000-0005-0000-0000-000096430000}"/>
    <cellStyle name="Normal 4 4 2 3 10 3" xfId="23105" xr:uid="{00000000-0005-0000-0000-000097430000}"/>
    <cellStyle name="Normal 4 4 2 3 11" xfId="6391" xr:uid="{00000000-0005-0000-0000-000098430000}"/>
    <cellStyle name="Normal 4 4 2 3 11 2" xfId="14510" xr:uid="{00000000-0005-0000-0000-000099430000}"/>
    <cellStyle name="Normal 4 4 2 3 11 3" xfId="23106" xr:uid="{00000000-0005-0000-0000-00009A430000}"/>
    <cellStyle name="Normal 4 4 2 3 12" xfId="6392" xr:uid="{00000000-0005-0000-0000-00009B430000}"/>
    <cellStyle name="Normal 4 4 2 3 12 2" xfId="14511" xr:uid="{00000000-0005-0000-0000-00009C430000}"/>
    <cellStyle name="Normal 4 4 2 3 12 3" xfId="23107" xr:uid="{00000000-0005-0000-0000-00009D430000}"/>
    <cellStyle name="Normal 4 4 2 3 13" xfId="6393" xr:uid="{00000000-0005-0000-0000-00009E430000}"/>
    <cellStyle name="Normal 4 4 2 3 13 2" xfId="14512" xr:uid="{00000000-0005-0000-0000-00009F430000}"/>
    <cellStyle name="Normal 4 4 2 3 13 3" xfId="23108" xr:uid="{00000000-0005-0000-0000-0000A0430000}"/>
    <cellStyle name="Normal 4 4 2 3 14" xfId="6394" xr:uid="{00000000-0005-0000-0000-0000A1430000}"/>
    <cellStyle name="Normal 4 4 2 3 14 2" xfId="14513" xr:uid="{00000000-0005-0000-0000-0000A2430000}"/>
    <cellStyle name="Normal 4 4 2 3 14 3" xfId="23109" xr:uid="{00000000-0005-0000-0000-0000A3430000}"/>
    <cellStyle name="Normal 4 4 2 3 15" xfId="6395" xr:uid="{00000000-0005-0000-0000-0000A4430000}"/>
    <cellStyle name="Normal 4 4 2 3 15 2" xfId="14514" xr:uid="{00000000-0005-0000-0000-0000A5430000}"/>
    <cellStyle name="Normal 4 4 2 3 15 3" xfId="23110" xr:uid="{00000000-0005-0000-0000-0000A6430000}"/>
    <cellStyle name="Normal 4 4 2 3 16" xfId="6396" xr:uid="{00000000-0005-0000-0000-0000A7430000}"/>
    <cellStyle name="Normal 4 4 2 3 16 2" xfId="14515" xr:uid="{00000000-0005-0000-0000-0000A8430000}"/>
    <cellStyle name="Normal 4 4 2 3 16 3" xfId="23111" xr:uid="{00000000-0005-0000-0000-0000A9430000}"/>
    <cellStyle name="Normal 4 4 2 3 17" xfId="8869" xr:uid="{00000000-0005-0000-0000-0000AA430000}"/>
    <cellStyle name="Normal 4 4 2 3 18" xfId="17307" xr:uid="{00000000-0005-0000-0000-0000AB430000}"/>
    <cellStyle name="Normal 4 4 2 3 2" xfId="6397" xr:uid="{00000000-0005-0000-0000-0000AC430000}"/>
    <cellStyle name="Normal 4 4 2 3 2 2" xfId="14516" xr:uid="{00000000-0005-0000-0000-0000AD430000}"/>
    <cellStyle name="Normal 4 4 2 3 2 3" xfId="18008" xr:uid="{00000000-0005-0000-0000-0000AE430000}"/>
    <cellStyle name="Normal 4 4 2 3 3" xfId="6398" xr:uid="{00000000-0005-0000-0000-0000AF430000}"/>
    <cellStyle name="Normal 4 4 2 3 3 2" xfId="14517" xr:uid="{00000000-0005-0000-0000-0000B0430000}"/>
    <cellStyle name="Normal 4 4 2 3 3 3" xfId="23112" xr:uid="{00000000-0005-0000-0000-0000B1430000}"/>
    <cellStyle name="Normal 4 4 2 3 4" xfId="6399" xr:uid="{00000000-0005-0000-0000-0000B2430000}"/>
    <cellStyle name="Normal 4 4 2 3 4 2" xfId="14518" xr:uid="{00000000-0005-0000-0000-0000B3430000}"/>
    <cellStyle name="Normal 4 4 2 3 4 3" xfId="23113" xr:uid="{00000000-0005-0000-0000-0000B4430000}"/>
    <cellStyle name="Normal 4 4 2 3 5" xfId="6400" xr:uid="{00000000-0005-0000-0000-0000B5430000}"/>
    <cellStyle name="Normal 4 4 2 3 5 2" xfId="14519" xr:uid="{00000000-0005-0000-0000-0000B6430000}"/>
    <cellStyle name="Normal 4 4 2 3 5 3" xfId="23114" xr:uid="{00000000-0005-0000-0000-0000B7430000}"/>
    <cellStyle name="Normal 4 4 2 3 6" xfId="407" xr:uid="{00000000-0005-0000-0000-0000B8430000}"/>
    <cellStyle name="Normal 4 4 2 3 6 2" xfId="14520" xr:uid="{00000000-0005-0000-0000-0000B9430000}"/>
    <cellStyle name="Normal 4 4 2 3 6 3" xfId="23115" xr:uid="{00000000-0005-0000-0000-0000BA430000}"/>
    <cellStyle name="Normal 4 4 2 3 7" xfId="410" xr:uid="{00000000-0005-0000-0000-0000BB430000}"/>
    <cellStyle name="Normal 4 4 2 3 7 2" xfId="14521" xr:uid="{00000000-0005-0000-0000-0000BC430000}"/>
    <cellStyle name="Normal 4 4 2 3 7 3" xfId="23116" xr:uid="{00000000-0005-0000-0000-0000BD430000}"/>
    <cellStyle name="Normal 4 4 2 3 8" xfId="413" xr:uid="{00000000-0005-0000-0000-0000BE430000}"/>
    <cellStyle name="Normal 4 4 2 3 8 2" xfId="14522" xr:uid="{00000000-0005-0000-0000-0000BF430000}"/>
    <cellStyle name="Normal 4 4 2 3 8 3" xfId="23117" xr:uid="{00000000-0005-0000-0000-0000C0430000}"/>
    <cellStyle name="Normal 4 4 2 3 9" xfId="416" xr:uid="{00000000-0005-0000-0000-0000C1430000}"/>
    <cellStyle name="Normal 4 4 2 3 9 2" xfId="14523" xr:uid="{00000000-0005-0000-0000-0000C2430000}"/>
    <cellStyle name="Normal 4 4 2 3 9 3" xfId="23118" xr:uid="{00000000-0005-0000-0000-0000C3430000}"/>
    <cellStyle name="Normal 4 4 2 4" xfId="1811" xr:uid="{00000000-0005-0000-0000-0000C4430000}"/>
    <cellStyle name="Normal 4 4 2 4 10" xfId="4672" xr:uid="{00000000-0005-0000-0000-0000C5430000}"/>
    <cellStyle name="Normal 4 4 2 4 10 2" xfId="14524" xr:uid="{00000000-0005-0000-0000-0000C6430000}"/>
    <cellStyle name="Normal 4 4 2 4 10 3" xfId="23119" xr:uid="{00000000-0005-0000-0000-0000C7430000}"/>
    <cellStyle name="Normal 4 4 2 4 11" xfId="4674" xr:uid="{00000000-0005-0000-0000-0000C8430000}"/>
    <cellStyle name="Normal 4 4 2 4 11 2" xfId="14525" xr:uid="{00000000-0005-0000-0000-0000C9430000}"/>
    <cellStyle name="Normal 4 4 2 4 11 3" xfId="23120" xr:uid="{00000000-0005-0000-0000-0000CA430000}"/>
    <cellStyle name="Normal 4 4 2 4 12" xfId="4676" xr:uid="{00000000-0005-0000-0000-0000CB430000}"/>
    <cellStyle name="Normal 4 4 2 4 12 2" xfId="14526" xr:uid="{00000000-0005-0000-0000-0000CC430000}"/>
    <cellStyle name="Normal 4 4 2 4 12 3" xfId="23121" xr:uid="{00000000-0005-0000-0000-0000CD430000}"/>
    <cellStyle name="Normal 4 4 2 4 13" xfId="4678" xr:uid="{00000000-0005-0000-0000-0000CE430000}"/>
    <cellStyle name="Normal 4 4 2 4 13 2" xfId="14527" xr:uid="{00000000-0005-0000-0000-0000CF430000}"/>
    <cellStyle name="Normal 4 4 2 4 13 3" xfId="23122" xr:uid="{00000000-0005-0000-0000-0000D0430000}"/>
    <cellStyle name="Normal 4 4 2 4 14" xfId="4680" xr:uid="{00000000-0005-0000-0000-0000D1430000}"/>
    <cellStyle name="Normal 4 4 2 4 14 2" xfId="14528" xr:uid="{00000000-0005-0000-0000-0000D2430000}"/>
    <cellStyle name="Normal 4 4 2 4 14 3" xfId="23123" xr:uid="{00000000-0005-0000-0000-0000D3430000}"/>
    <cellStyle name="Normal 4 4 2 4 15" xfId="4682" xr:uid="{00000000-0005-0000-0000-0000D4430000}"/>
    <cellStyle name="Normal 4 4 2 4 15 2" xfId="14529" xr:uid="{00000000-0005-0000-0000-0000D5430000}"/>
    <cellStyle name="Normal 4 4 2 4 15 3" xfId="23124" xr:uid="{00000000-0005-0000-0000-0000D6430000}"/>
    <cellStyle name="Normal 4 4 2 4 16" xfId="4684" xr:uid="{00000000-0005-0000-0000-0000D7430000}"/>
    <cellStyle name="Normal 4 4 2 4 16 2" xfId="14530" xr:uid="{00000000-0005-0000-0000-0000D8430000}"/>
    <cellStyle name="Normal 4 4 2 4 16 3" xfId="23125" xr:uid="{00000000-0005-0000-0000-0000D9430000}"/>
    <cellStyle name="Normal 4 4 2 4 17" xfId="9072" xr:uid="{00000000-0005-0000-0000-0000DA430000}"/>
    <cellStyle name="Normal 4 4 2 4 18" xfId="17509" xr:uid="{00000000-0005-0000-0000-0000DB430000}"/>
    <cellStyle name="Normal 4 4 2 4 2" xfId="6401" xr:uid="{00000000-0005-0000-0000-0000DC430000}"/>
    <cellStyle name="Normal 4 4 2 4 2 2" xfId="14531" xr:uid="{00000000-0005-0000-0000-0000DD430000}"/>
    <cellStyle name="Normal 4 4 2 4 2 3" xfId="18009" xr:uid="{00000000-0005-0000-0000-0000DE430000}"/>
    <cellStyle name="Normal 4 4 2 4 3" xfId="6402" xr:uid="{00000000-0005-0000-0000-0000DF430000}"/>
    <cellStyle name="Normal 4 4 2 4 3 2" xfId="14532" xr:uid="{00000000-0005-0000-0000-0000E0430000}"/>
    <cellStyle name="Normal 4 4 2 4 3 3" xfId="23126" xr:uid="{00000000-0005-0000-0000-0000E1430000}"/>
    <cellStyle name="Normal 4 4 2 4 4" xfId="6403" xr:uid="{00000000-0005-0000-0000-0000E2430000}"/>
    <cellStyle name="Normal 4 4 2 4 4 2" xfId="14533" xr:uid="{00000000-0005-0000-0000-0000E3430000}"/>
    <cellStyle name="Normal 4 4 2 4 4 3" xfId="23127" xr:uid="{00000000-0005-0000-0000-0000E4430000}"/>
    <cellStyle name="Normal 4 4 2 4 5" xfId="6404" xr:uid="{00000000-0005-0000-0000-0000E5430000}"/>
    <cellStyle name="Normal 4 4 2 4 5 2" xfId="14534" xr:uid="{00000000-0005-0000-0000-0000E6430000}"/>
    <cellStyle name="Normal 4 4 2 4 5 3" xfId="23128" xr:uid="{00000000-0005-0000-0000-0000E7430000}"/>
    <cellStyle name="Normal 4 4 2 4 6" xfId="6405" xr:uid="{00000000-0005-0000-0000-0000E8430000}"/>
    <cellStyle name="Normal 4 4 2 4 6 2" xfId="14535" xr:uid="{00000000-0005-0000-0000-0000E9430000}"/>
    <cellStyle name="Normal 4 4 2 4 6 3" xfId="23129" xr:uid="{00000000-0005-0000-0000-0000EA430000}"/>
    <cellStyle name="Normal 4 4 2 4 7" xfId="6406" xr:uid="{00000000-0005-0000-0000-0000EB430000}"/>
    <cellStyle name="Normal 4 4 2 4 7 2" xfId="14536" xr:uid="{00000000-0005-0000-0000-0000EC430000}"/>
    <cellStyle name="Normal 4 4 2 4 7 3" xfId="23130" xr:uid="{00000000-0005-0000-0000-0000ED430000}"/>
    <cellStyle name="Normal 4 4 2 4 8" xfId="6407" xr:uid="{00000000-0005-0000-0000-0000EE430000}"/>
    <cellStyle name="Normal 4 4 2 4 8 2" xfId="14537" xr:uid="{00000000-0005-0000-0000-0000EF430000}"/>
    <cellStyle name="Normal 4 4 2 4 8 3" xfId="23131" xr:uid="{00000000-0005-0000-0000-0000F0430000}"/>
    <cellStyle name="Normal 4 4 2 4 9" xfId="6408" xr:uid="{00000000-0005-0000-0000-0000F1430000}"/>
    <cellStyle name="Normal 4 4 2 4 9 2" xfId="14538" xr:uid="{00000000-0005-0000-0000-0000F2430000}"/>
    <cellStyle name="Normal 4 4 2 4 9 3" xfId="23132" xr:uid="{00000000-0005-0000-0000-0000F3430000}"/>
    <cellStyle name="Normal 4 4 2 5" xfId="1816" xr:uid="{00000000-0005-0000-0000-0000F4430000}"/>
    <cellStyle name="Normal 4 4 2 5 2" xfId="14539" xr:uid="{00000000-0005-0000-0000-0000F5430000}"/>
    <cellStyle name="Normal 4 4 2 5 3" xfId="17636" xr:uid="{00000000-0005-0000-0000-0000F6430000}"/>
    <cellStyle name="Normal 4 4 2 6" xfId="1819" xr:uid="{00000000-0005-0000-0000-0000F7430000}"/>
    <cellStyle name="Normal 4 4 2 6 2" xfId="14540" xr:uid="{00000000-0005-0000-0000-0000F8430000}"/>
    <cellStyle name="Normal 4 4 2 6 3" xfId="23133" xr:uid="{00000000-0005-0000-0000-0000F9430000}"/>
    <cellStyle name="Normal 4 4 2 7" xfId="6409" xr:uid="{00000000-0005-0000-0000-0000FA430000}"/>
    <cellStyle name="Normal 4 4 2 7 2" xfId="14541" xr:uid="{00000000-0005-0000-0000-0000FB430000}"/>
    <cellStyle name="Normal 4 4 2 7 3" xfId="23134" xr:uid="{00000000-0005-0000-0000-0000FC430000}"/>
    <cellStyle name="Normal 4 4 2 8" xfId="6410" xr:uid="{00000000-0005-0000-0000-0000FD430000}"/>
    <cellStyle name="Normal 4 4 2 8 2" xfId="14542" xr:uid="{00000000-0005-0000-0000-0000FE430000}"/>
    <cellStyle name="Normal 4 4 2 8 3" xfId="23135" xr:uid="{00000000-0005-0000-0000-0000FF430000}"/>
    <cellStyle name="Normal 4 4 2 9" xfId="6411" xr:uid="{00000000-0005-0000-0000-000000440000}"/>
    <cellStyle name="Normal 4 4 2 9 2" xfId="14543" xr:uid="{00000000-0005-0000-0000-000001440000}"/>
    <cellStyle name="Normal 4 4 2 9 3" xfId="23136" xr:uid="{00000000-0005-0000-0000-000002440000}"/>
    <cellStyle name="Normal 4 4 20" xfId="6347" xr:uid="{00000000-0005-0000-0000-000003440000}"/>
    <cellStyle name="Normal 4 4 20 2" xfId="14544" xr:uid="{00000000-0005-0000-0000-000004440000}"/>
    <cellStyle name="Normal 4 4 20 3" xfId="23137" xr:uid="{00000000-0005-0000-0000-000005440000}"/>
    <cellStyle name="Normal 4 4 21" xfId="6349" xr:uid="{00000000-0005-0000-0000-000006440000}"/>
    <cellStyle name="Normal 4 4 22" xfId="8611" xr:uid="{00000000-0005-0000-0000-000007440000}"/>
    <cellStyle name="Normal 4 4 23" xfId="17062" xr:uid="{00000000-0005-0000-0000-000008440000}"/>
    <cellStyle name="Normal 4 4 3" xfId="2203" xr:uid="{00000000-0005-0000-0000-000009440000}"/>
    <cellStyle name="Normal 4 4 3 10" xfId="6412" xr:uid="{00000000-0005-0000-0000-00000A440000}"/>
    <cellStyle name="Normal 4 4 3 10 2" xfId="14545" xr:uid="{00000000-0005-0000-0000-00000B440000}"/>
    <cellStyle name="Normal 4 4 3 10 3" xfId="23138" xr:uid="{00000000-0005-0000-0000-00000C440000}"/>
    <cellStyle name="Normal 4 4 3 11" xfId="6413" xr:uid="{00000000-0005-0000-0000-00000D440000}"/>
    <cellStyle name="Normal 4 4 3 11 2" xfId="14546" xr:uid="{00000000-0005-0000-0000-00000E440000}"/>
    <cellStyle name="Normal 4 4 3 11 3" xfId="23139" xr:uid="{00000000-0005-0000-0000-00000F440000}"/>
    <cellStyle name="Normal 4 4 3 12" xfId="6414" xr:uid="{00000000-0005-0000-0000-000010440000}"/>
    <cellStyle name="Normal 4 4 3 12 2" xfId="14547" xr:uid="{00000000-0005-0000-0000-000011440000}"/>
    <cellStyle name="Normal 4 4 3 12 3" xfId="23140" xr:uid="{00000000-0005-0000-0000-000012440000}"/>
    <cellStyle name="Normal 4 4 3 13" xfId="6415" xr:uid="{00000000-0005-0000-0000-000013440000}"/>
    <cellStyle name="Normal 4 4 3 13 2" xfId="14548" xr:uid="{00000000-0005-0000-0000-000014440000}"/>
    <cellStyle name="Normal 4 4 3 13 3" xfId="23141" xr:uid="{00000000-0005-0000-0000-000015440000}"/>
    <cellStyle name="Normal 4 4 3 14" xfId="6416" xr:uid="{00000000-0005-0000-0000-000016440000}"/>
    <cellStyle name="Normal 4 4 3 14 2" xfId="14549" xr:uid="{00000000-0005-0000-0000-000017440000}"/>
    <cellStyle name="Normal 4 4 3 14 3" xfId="23142" xr:uid="{00000000-0005-0000-0000-000018440000}"/>
    <cellStyle name="Normal 4 4 3 15" xfId="6417" xr:uid="{00000000-0005-0000-0000-000019440000}"/>
    <cellStyle name="Normal 4 4 3 15 2" xfId="14550" xr:uid="{00000000-0005-0000-0000-00001A440000}"/>
    <cellStyle name="Normal 4 4 3 15 3" xfId="23143" xr:uid="{00000000-0005-0000-0000-00001B440000}"/>
    <cellStyle name="Normal 4 4 3 16" xfId="6418" xr:uid="{00000000-0005-0000-0000-00001C440000}"/>
    <cellStyle name="Normal 4 4 3 16 2" xfId="14551" xr:uid="{00000000-0005-0000-0000-00001D440000}"/>
    <cellStyle name="Normal 4 4 3 16 3" xfId="23144" xr:uid="{00000000-0005-0000-0000-00001E440000}"/>
    <cellStyle name="Normal 4 4 3 17" xfId="6419" xr:uid="{00000000-0005-0000-0000-00001F440000}"/>
    <cellStyle name="Normal 4 4 3 17 2" xfId="14552" xr:uid="{00000000-0005-0000-0000-000020440000}"/>
    <cellStyle name="Normal 4 4 3 17 3" xfId="23145" xr:uid="{00000000-0005-0000-0000-000021440000}"/>
    <cellStyle name="Normal 4 4 3 18" xfId="8716" xr:uid="{00000000-0005-0000-0000-000022440000}"/>
    <cellStyle name="Normal 4 4 3 19" xfId="17159" xr:uid="{00000000-0005-0000-0000-000023440000}"/>
    <cellStyle name="Normal 4 4 3 2" xfId="3241" xr:uid="{00000000-0005-0000-0000-000024440000}"/>
    <cellStyle name="Normal 4 4 3 2 10" xfId="6420" xr:uid="{00000000-0005-0000-0000-000025440000}"/>
    <cellStyle name="Normal 4 4 3 2 10 2" xfId="14553" xr:uid="{00000000-0005-0000-0000-000026440000}"/>
    <cellStyle name="Normal 4 4 3 2 10 3" xfId="23146" xr:uid="{00000000-0005-0000-0000-000027440000}"/>
    <cellStyle name="Normal 4 4 3 2 11" xfId="6421" xr:uid="{00000000-0005-0000-0000-000028440000}"/>
    <cellStyle name="Normal 4 4 3 2 11 2" xfId="14554" xr:uid="{00000000-0005-0000-0000-000029440000}"/>
    <cellStyle name="Normal 4 4 3 2 11 3" xfId="23147" xr:uid="{00000000-0005-0000-0000-00002A440000}"/>
    <cellStyle name="Normal 4 4 3 2 12" xfId="6422" xr:uid="{00000000-0005-0000-0000-00002B440000}"/>
    <cellStyle name="Normal 4 4 3 2 12 2" xfId="14555" xr:uid="{00000000-0005-0000-0000-00002C440000}"/>
    <cellStyle name="Normal 4 4 3 2 12 3" xfId="23148" xr:uid="{00000000-0005-0000-0000-00002D440000}"/>
    <cellStyle name="Normal 4 4 3 2 13" xfId="6423" xr:uid="{00000000-0005-0000-0000-00002E440000}"/>
    <cellStyle name="Normal 4 4 3 2 13 2" xfId="14556" xr:uid="{00000000-0005-0000-0000-00002F440000}"/>
    <cellStyle name="Normal 4 4 3 2 13 3" xfId="23149" xr:uid="{00000000-0005-0000-0000-000030440000}"/>
    <cellStyle name="Normal 4 4 3 2 14" xfId="6424" xr:uid="{00000000-0005-0000-0000-000031440000}"/>
    <cellStyle name="Normal 4 4 3 2 14 2" xfId="14557" xr:uid="{00000000-0005-0000-0000-000032440000}"/>
    <cellStyle name="Normal 4 4 3 2 14 3" xfId="23150" xr:uid="{00000000-0005-0000-0000-000033440000}"/>
    <cellStyle name="Normal 4 4 3 2 15" xfId="6425" xr:uid="{00000000-0005-0000-0000-000034440000}"/>
    <cellStyle name="Normal 4 4 3 2 15 2" xfId="14558" xr:uid="{00000000-0005-0000-0000-000035440000}"/>
    <cellStyle name="Normal 4 4 3 2 15 3" xfId="23151" xr:uid="{00000000-0005-0000-0000-000036440000}"/>
    <cellStyle name="Normal 4 4 3 2 16" xfId="6426" xr:uid="{00000000-0005-0000-0000-000037440000}"/>
    <cellStyle name="Normal 4 4 3 2 16 2" xfId="14559" xr:uid="{00000000-0005-0000-0000-000038440000}"/>
    <cellStyle name="Normal 4 4 3 2 16 3" xfId="23152" xr:uid="{00000000-0005-0000-0000-000039440000}"/>
    <cellStyle name="Normal 4 4 3 2 17" xfId="8923" xr:uid="{00000000-0005-0000-0000-00003A440000}"/>
    <cellStyle name="Normal 4 4 3 2 18" xfId="17361" xr:uid="{00000000-0005-0000-0000-00003B440000}"/>
    <cellStyle name="Normal 4 4 3 2 2" xfId="6427" xr:uid="{00000000-0005-0000-0000-00003C440000}"/>
    <cellStyle name="Normal 4 4 3 2 2 2" xfId="14560" xr:uid="{00000000-0005-0000-0000-00003D440000}"/>
    <cellStyle name="Normal 4 4 3 2 2 3" xfId="18010" xr:uid="{00000000-0005-0000-0000-00003E440000}"/>
    <cellStyle name="Normal 4 4 3 2 3" xfId="6428" xr:uid="{00000000-0005-0000-0000-00003F440000}"/>
    <cellStyle name="Normal 4 4 3 2 3 2" xfId="14561" xr:uid="{00000000-0005-0000-0000-000040440000}"/>
    <cellStyle name="Normal 4 4 3 2 3 3" xfId="23153" xr:uid="{00000000-0005-0000-0000-000041440000}"/>
    <cellStyle name="Normal 4 4 3 2 4" xfId="6429" xr:uid="{00000000-0005-0000-0000-000042440000}"/>
    <cellStyle name="Normal 4 4 3 2 4 2" xfId="14562" xr:uid="{00000000-0005-0000-0000-000043440000}"/>
    <cellStyle name="Normal 4 4 3 2 4 3" xfId="23154" xr:uid="{00000000-0005-0000-0000-000044440000}"/>
    <cellStyle name="Normal 4 4 3 2 5" xfId="6430" xr:uid="{00000000-0005-0000-0000-000045440000}"/>
    <cellStyle name="Normal 4 4 3 2 5 2" xfId="14563" xr:uid="{00000000-0005-0000-0000-000046440000}"/>
    <cellStyle name="Normal 4 4 3 2 5 3" xfId="23155" xr:uid="{00000000-0005-0000-0000-000047440000}"/>
    <cellStyle name="Normal 4 4 3 2 6" xfId="4427" xr:uid="{00000000-0005-0000-0000-000048440000}"/>
    <cellStyle name="Normal 4 4 3 2 6 2" xfId="14564" xr:uid="{00000000-0005-0000-0000-000049440000}"/>
    <cellStyle name="Normal 4 4 3 2 6 3" xfId="23156" xr:uid="{00000000-0005-0000-0000-00004A440000}"/>
    <cellStyle name="Normal 4 4 3 2 7" xfId="4429" xr:uid="{00000000-0005-0000-0000-00004B440000}"/>
    <cellStyle name="Normal 4 4 3 2 7 2" xfId="14565" xr:uid="{00000000-0005-0000-0000-00004C440000}"/>
    <cellStyle name="Normal 4 4 3 2 7 3" xfId="23157" xr:uid="{00000000-0005-0000-0000-00004D440000}"/>
    <cellStyle name="Normal 4 4 3 2 8" xfId="4431" xr:uid="{00000000-0005-0000-0000-00004E440000}"/>
    <cellStyle name="Normal 4 4 3 2 8 2" xfId="14566" xr:uid="{00000000-0005-0000-0000-00004F440000}"/>
    <cellStyle name="Normal 4 4 3 2 8 3" xfId="23158" xr:uid="{00000000-0005-0000-0000-000050440000}"/>
    <cellStyle name="Normal 4 4 3 2 9" xfId="4433" xr:uid="{00000000-0005-0000-0000-000051440000}"/>
    <cellStyle name="Normal 4 4 3 2 9 2" xfId="14567" xr:uid="{00000000-0005-0000-0000-000052440000}"/>
    <cellStyle name="Normal 4 4 3 2 9 3" xfId="23159" xr:uid="{00000000-0005-0000-0000-000053440000}"/>
    <cellStyle name="Normal 4 4 3 3" xfId="3243" xr:uid="{00000000-0005-0000-0000-000054440000}"/>
    <cellStyle name="Normal 4 4 3 3 2" xfId="14568" xr:uid="{00000000-0005-0000-0000-000055440000}"/>
    <cellStyle name="Normal 4 4 3 3 3" xfId="17690" xr:uid="{00000000-0005-0000-0000-000056440000}"/>
    <cellStyle name="Normal 4 4 3 4" xfId="3245" xr:uid="{00000000-0005-0000-0000-000057440000}"/>
    <cellStyle name="Normal 4 4 3 4 2" xfId="14569" xr:uid="{00000000-0005-0000-0000-000058440000}"/>
    <cellStyle name="Normal 4 4 3 4 3" xfId="23160" xr:uid="{00000000-0005-0000-0000-000059440000}"/>
    <cellStyle name="Normal 4 4 3 5" xfId="3247" xr:uid="{00000000-0005-0000-0000-00005A440000}"/>
    <cellStyle name="Normal 4 4 3 5 2" xfId="14570" xr:uid="{00000000-0005-0000-0000-00005B440000}"/>
    <cellStyle name="Normal 4 4 3 5 3" xfId="23161" xr:uid="{00000000-0005-0000-0000-00005C440000}"/>
    <cellStyle name="Normal 4 4 3 6" xfId="6431" xr:uid="{00000000-0005-0000-0000-00005D440000}"/>
    <cellStyle name="Normal 4 4 3 6 2" xfId="14571" xr:uid="{00000000-0005-0000-0000-00005E440000}"/>
    <cellStyle name="Normal 4 4 3 6 3" xfId="23162" xr:uid="{00000000-0005-0000-0000-00005F440000}"/>
    <cellStyle name="Normal 4 4 3 7" xfId="6432" xr:uid="{00000000-0005-0000-0000-000060440000}"/>
    <cellStyle name="Normal 4 4 3 7 2" xfId="14572" xr:uid="{00000000-0005-0000-0000-000061440000}"/>
    <cellStyle name="Normal 4 4 3 7 3" xfId="23163" xr:uid="{00000000-0005-0000-0000-000062440000}"/>
    <cellStyle name="Normal 4 4 3 8" xfId="6433" xr:uid="{00000000-0005-0000-0000-000063440000}"/>
    <cellStyle name="Normal 4 4 3 8 2" xfId="14573" xr:uid="{00000000-0005-0000-0000-000064440000}"/>
    <cellStyle name="Normal 4 4 3 8 3" xfId="23164" xr:uid="{00000000-0005-0000-0000-000065440000}"/>
    <cellStyle name="Normal 4 4 3 9" xfId="6434" xr:uid="{00000000-0005-0000-0000-000066440000}"/>
    <cellStyle name="Normal 4 4 3 9 2" xfId="14574" xr:uid="{00000000-0005-0000-0000-000067440000}"/>
    <cellStyle name="Normal 4 4 3 9 3" xfId="23165" xr:uid="{00000000-0005-0000-0000-000068440000}"/>
    <cellStyle name="Normal 4 4 4" xfId="2206" xr:uid="{00000000-0005-0000-0000-000069440000}"/>
    <cellStyle name="Normal 4 4 4 10" xfId="6435" xr:uid="{00000000-0005-0000-0000-00006A440000}"/>
    <cellStyle name="Normal 4 4 4 10 2" xfId="14575" xr:uid="{00000000-0005-0000-0000-00006B440000}"/>
    <cellStyle name="Normal 4 4 4 10 3" xfId="23166" xr:uid="{00000000-0005-0000-0000-00006C440000}"/>
    <cellStyle name="Normal 4 4 4 11" xfId="6436" xr:uid="{00000000-0005-0000-0000-00006D440000}"/>
    <cellStyle name="Normal 4 4 4 11 2" xfId="14576" xr:uid="{00000000-0005-0000-0000-00006E440000}"/>
    <cellStyle name="Normal 4 4 4 11 3" xfId="23167" xr:uid="{00000000-0005-0000-0000-00006F440000}"/>
    <cellStyle name="Normal 4 4 4 12" xfId="6437" xr:uid="{00000000-0005-0000-0000-000070440000}"/>
    <cellStyle name="Normal 4 4 4 12 2" xfId="14577" xr:uid="{00000000-0005-0000-0000-000071440000}"/>
    <cellStyle name="Normal 4 4 4 12 3" xfId="23168" xr:uid="{00000000-0005-0000-0000-000072440000}"/>
    <cellStyle name="Normal 4 4 4 13" xfId="2" xr:uid="{00000000-0005-0000-0000-000073440000}"/>
    <cellStyle name="Normal 4 4 4 13 2" xfId="14578" xr:uid="{00000000-0005-0000-0000-000074440000}"/>
    <cellStyle name="Normal 4 4 4 13 3" xfId="23169" xr:uid="{00000000-0005-0000-0000-000075440000}"/>
    <cellStyle name="Normal 4 4 4 14" xfId="55" xr:uid="{00000000-0005-0000-0000-000076440000}"/>
    <cellStyle name="Normal 4 4 4 14 2" xfId="14579" xr:uid="{00000000-0005-0000-0000-000077440000}"/>
    <cellStyle name="Normal 4 4 4 14 3" xfId="23170" xr:uid="{00000000-0005-0000-0000-000078440000}"/>
    <cellStyle name="Normal 4 4 4 15" xfId="49" xr:uid="{00000000-0005-0000-0000-000079440000}"/>
    <cellStyle name="Normal 4 4 4 15 2" xfId="14580" xr:uid="{00000000-0005-0000-0000-00007A440000}"/>
    <cellStyle name="Normal 4 4 4 15 3" xfId="23171" xr:uid="{00000000-0005-0000-0000-00007B440000}"/>
    <cellStyle name="Normal 4 4 4 16" xfId="130" xr:uid="{00000000-0005-0000-0000-00007C440000}"/>
    <cellStyle name="Normal 4 4 4 16 2" xfId="14581" xr:uid="{00000000-0005-0000-0000-00007D440000}"/>
    <cellStyle name="Normal 4 4 4 16 3" xfId="23172" xr:uid="{00000000-0005-0000-0000-00007E440000}"/>
    <cellStyle name="Normal 4 4 4 17" xfId="8826" xr:uid="{00000000-0005-0000-0000-00007F440000}"/>
    <cellStyle name="Normal 4 4 4 18" xfId="17264" xr:uid="{00000000-0005-0000-0000-000080440000}"/>
    <cellStyle name="Normal 4 4 4 2" xfId="3271" xr:uid="{00000000-0005-0000-0000-000081440000}"/>
    <cellStyle name="Normal 4 4 4 2 2" xfId="14582" xr:uid="{00000000-0005-0000-0000-000082440000}"/>
    <cellStyle name="Normal 4 4 4 2 3" xfId="18011" xr:uid="{00000000-0005-0000-0000-000083440000}"/>
    <cellStyle name="Normal 4 4 4 3" xfId="3274" xr:uid="{00000000-0005-0000-0000-000084440000}"/>
    <cellStyle name="Normal 4 4 4 3 2" xfId="14583" xr:uid="{00000000-0005-0000-0000-000085440000}"/>
    <cellStyle name="Normal 4 4 4 3 3" xfId="23173" xr:uid="{00000000-0005-0000-0000-000086440000}"/>
    <cellStyle name="Normal 4 4 4 4" xfId="3276" xr:uid="{00000000-0005-0000-0000-000087440000}"/>
    <cellStyle name="Normal 4 4 4 4 2" xfId="14584" xr:uid="{00000000-0005-0000-0000-000088440000}"/>
    <cellStyle name="Normal 4 4 4 4 3" xfId="23174" xr:uid="{00000000-0005-0000-0000-000089440000}"/>
    <cellStyle name="Normal 4 4 4 5" xfId="3278" xr:uid="{00000000-0005-0000-0000-00008A440000}"/>
    <cellStyle name="Normal 4 4 4 5 2" xfId="14585" xr:uid="{00000000-0005-0000-0000-00008B440000}"/>
    <cellStyle name="Normal 4 4 4 5 3" xfId="23175" xr:uid="{00000000-0005-0000-0000-00008C440000}"/>
    <cellStyle name="Normal 4 4 4 6" xfId="6438" xr:uid="{00000000-0005-0000-0000-00008D440000}"/>
    <cellStyle name="Normal 4 4 4 6 2" xfId="14586" xr:uid="{00000000-0005-0000-0000-00008E440000}"/>
    <cellStyle name="Normal 4 4 4 6 3" xfId="23176" xr:uid="{00000000-0005-0000-0000-00008F440000}"/>
    <cellStyle name="Normal 4 4 4 7" xfId="6439" xr:uid="{00000000-0005-0000-0000-000090440000}"/>
    <cellStyle name="Normal 4 4 4 7 2" xfId="14587" xr:uid="{00000000-0005-0000-0000-000091440000}"/>
    <cellStyle name="Normal 4 4 4 7 3" xfId="23177" xr:uid="{00000000-0005-0000-0000-000092440000}"/>
    <cellStyle name="Normal 4 4 4 8" xfId="6440" xr:uid="{00000000-0005-0000-0000-000093440000}"/>
    <cellStyle name="Normal 4 4 4 8 2" xfId="14588" xr:uid="{00000000-0005-0000-0000-000094440000}"/>
    <cellStyle name="Normal 4 4 4 8 3" xfId="23178" xr:uid="{00000000-0005-0000-0000-000095440000}"/>
    <cellStyle name="Normal 4 4 4 9" xfId="6441" xr:uid="{00000000-0005-0000-0000-000096440000}"/>
    <cellStyle name="Normal 4 4 4 9 2" xfId="14589" xr:uid="{00000000-0005-0000-0000-000097440000}"/>
    <cellStyle name="Normal 4 4 4 9 3" xfId="23179" xr:uid="{00000000-0005-0000-0000-000098440000}"/>
    <cellStyle name="Normal 4 4 5" xfId="6442" xr:uid="{00000000-0005-0000-0000-000099440000}"/>
    <cellStyle name="Normal 4 4 5 10" xfId="6443" xr:uid="{00000000-0005-0000-0000-00009A440000}"/>
    <cellStyle name="Normal 4 4 5 10 2" xfId="14590" xr:uid="{00000000-0005-0000-0000-00009B440000}"/>
    <cellStyle name="Normal 4 4 5 10 3" xfId="23180" xr:uid="{00000000-0005-0000-0000-00009C440000}"/>
    <cellStyle name="Normal 4 4 5 11" xfId="6444" xr:uid="{00000000-0005-0000-0000-00009D440000}"/>
    <cellStyle name="Normal 4 4 5 11 2" xfId="14591" xr:uid="{00000000-0005-0000-0000-00009E440000}"/>
    <cellStyle name="Normal 4 4 5 11 3" xfId="23181" xr:uid="{00000000-0005-0000-0000-00009F440000}"/>
    <cellStyle name="Normal 4 4 5 12" xfId="6445" xr:uid="{00000000-0005-0000-0000-0000A0440000}"/>
    <cellStyle name="Normal 4 4 5 12 2" xfId="14592" xr:uid="{00000000-0005-0000-0000-0000A1440000}"/>
    <cellStyle name="Normal 4 4 5 12 3" xfId="23182" xr:uid="{00000000-0005-0000-0000-0000A2440000}"/>
    <cellStyle name="Normal 4 4 5 13" xfId="6446" xr:uid="{00000000-0005-0000-0000-0000A3440000}"/>
    <cellStyle name="Normal 4 4 5 13 2" xfId="14593" xr:uid="{00000000-0005-0000-0000-0000A4440000}"/>
    <cellStyle name="Normal 4 4 5 13 3" xfId="23183" xr:uid="{00000000-0005-0000-0000-0000A5440000}"/>
    <cellStyle name="Normal 4 4 5 14" xfId="6447" xr:uid="{00000000-0005-0000-0000-0000A6440000}"/>
    <cellStyle name="Normal 4 4 5 14 2" xfId="14594" xr:uid="{00000000-0005-0000-0000-0000A7440000}"/>
    <cellStyle name="Normal 4 4 5 14 3" xfId="23184" xr:uid="{00000000-0005-0000-0000-0000A8440000}"/>
    <cellStyle name="Normal 4 4 5 15" xfId="6448" xr:uid="{00000000-0005-0000-0000-0000A9440000}"/>
    <cellStyle name="Normal 4 4 5 15 2" xfId="14595" xr:uid="{00000000-0005-0000-0000-0000AA440000}"/>
    <cellStyle name="Normal 4 4 5 15 3" xfId="23185" xr:uid="{00000000-0005-0000-0000-0000AB440000}"/>
    <cellStyle name="Normal 4 4 5 16" xfId="6449" xr:uid="{00000000-0005-0000-0000-0000AC440000}"/>
    <cellStyle name="Normal 4 4 5 16 2" xfId="14596" xr:uid="{00000000-0005-0000-0000-0000AD440000}"/>
    <cellStyle name="Normal 4 4 5 16 3" xfId="23186" xr:uid="{00000000-0005-0000-0000-0000AE440000}"/>
    <cellStyle name="Normal 4 4 5 17" xfId="9029" xr:uid="{00000000-0005-0000-0000-0000AF440000}"/>
    <cellStyle name="Normal 4 4 5 18" xfId="17466" xr:uid="{00000000-0005-0000-0000-0000B0440000}"/>
    <cellStyle name="Normal 4 4 5 2" xfId="3318" xr:uid="{00000000-0005-0000-0000-0000B1440000}"/>
    <cellStyle name="Normal 4 4 5 2 2" xfId="14597" xr:uid="{00000000-0005-0000-0000-0000B2440000}"/>
    <cellStyle name="Normal 4 4 5 2 3" xfId="18012" xr:uid="{00000000-0005-0000-0000-0000B3440000}"/>
    <cellStyle name="Normal 4 4 5 3" xfId="3320" xr:uid="{00000000-0005-0000-0000-0000B4440000}"/>
    <cellStyle name="Normal 4 4 5 3 2" xfId="14598" xr:uid="{00000000-0005-0000-0000-0000B5440000}"/>
    <cellStyle name="Normal 4 4 5 3 3" xfId="23187" xr:uid="{00000000-0005-0000-0000-0000B6440000}"/>
    <cellStyle name="Normal 4 4 5 4" xfId="3322" xr:uid="{00000000-0005-0000-0000-0000B7440000}"/>
    <cellStyle name="Normal 4 4 5 4 2" xfId="14599" xr:uid="{00000000-0005-0000-0000-0000B8440000}"/>
    <cellStyle name="Normal 4 4 5 4 3" xfId="23188" xr:uid="{00000000-0005-0000-0000-0000B9440000}"/>
    <cellStyle name="Normal 4 4 5 5" xfId="3324" xr:uid="{00000000-0005-0000-0000-0000BA440000}"/>
    <cellStyle name="Normal 4 4 5 5 2" xfId="14600" xr:uid="{00000000-0005-0000-0000-0000BB440000}"/>
    <cellStyle name="Normal 4 4 5 5 3" xfId="23189" xr:uid="{00000000-0005-0000-0000-0000BC440000}"/>
    <cellStyle name="Normal 4 4 5 6" xfId="6450" xr:uid="{00000000-0005-0000-0000-0000BD440000}"/>
    <cellStyle name="Normal 4 4 5 6 2" xfId="14601" xr:uid="{00000000-0005-0000-0000-0000BE440000}"/>
    <cellStyle name="Normal 4 4 5 6 3" xfId="23190" xr:uid="{00000000-0005-0000-0000-0000BF440000}"/>
    <cellStyle name="Normal 4 4 5 7" xfId="6451" xr:uid="{00000000-0005-0000-0000-0000C0440000}"/>
    <cellStyle name="Normal 4 4 5 7 2" xfId="14602" xr:uid="{00000000-0005-0000-0000-0000C1440000}"/>
    <cellStyle name="Normal 4 4 5 7 3" xfId="23191" xr:uid="{00000000-0005-0000-0000-0000C2440000}"/>
    <cellStyle name="Normal 4 4 5 8" xfId="6453" xr:uid="{00000000-0005-0000-0000-0000C3440000}"/>
    <cellStyle name="Normal 4 4 5 8 2" xfId="14603" xr:uid="{00000000-0005-0000-0000-0000C4440000}"/>
    <cellStyle name="Normal 4 4 5 8 3" xfId="23192" xr:uid="{00000000-0005-0000-0000-0000C5440000}"/>
    <cellStyle name="Normal 4 4 5 9" xfId="6455" xr:uid="{00000000-0005-0000-0000-0000C6440000}"/>
    <cellStyle name="Normal 4 4 5 9 2" xfId="14604" xr:uid="{00000000-0005-0000-0000-0000C7440000}"/>
    <cellStyle name="Normal 4 4 5 9 3" xfId="23193" xr:uid="{00000000-0005-0000-0000-0000C8440000}"/>
    <cellStyle name="Normal 4 4 6" xfId="6456" xr:uid="{00000000-0005-0000-0000-0000C9440000}"/>
    <cellStyle name="Normal 4 4 6 2" xfId="14605" xr:uid="{00000000-0005-0000-0000-0000CA440000}"/>
    <cellStyle name="Normal 4 4 6 3" xfId="17593" xr:uid="{00000000-0005-0000-0000-0000CB440000}"/>
    <cellStyle name="Normal 4 4 7" xfId="6457" xr:uid="{00000000-0005-0000-0000-0000CC440000}"/>
    <cellStyle name="Normal 4 4 7 2" xfId="14606" xr:uid="{00000000-0005-0000-0000-0000CD440000}"/>
    <cellStyle name="Normal 4 4 7 3" xfId="23194" xr:uid="{00000000-0005-0000-0000-0000CE440000}"/>
    <cellStyle name="Normal 4 4 8" xfId="6458" xr:uid="{00000000-0005-0000-0000-0000CF440000}"/>
    <cellStyle name="Normal 4 4 8 2" xfId="14607" xr:uid="{00000000-0005-0000-0000-0000D0440000}"/>
    <cellStyle name="Normal 4 4 8 3" xfId="23195" xr:uid="{00000000-0005-0000-0000-0000D1440000}"/>
    <cellStyle name="Normal 4 4 9" xfId="6459" xr:uid="{00000000-0005-0000-0000-0000D2440000}"/>
    <cellStyle name="Normal 4 4 9 2" xfId="14608" xr:uid="{00000000-0005-0000-0000-0000D3440000}"/>
    <cellStyle name="Normal 4 4 9 3" xfId="23196" xr:uid="{00000000-0005-0000-0000-0000D4440000}"/>
    <cellStyle name="Normal 4 5" xfId="6461" xr:uid="{00000000-0005-0000-0000-0000D5440000}"/>
    <cellStyle name="Normal 4 5 10" xfId="6462" xr:uid="{00000000-0005-0000-0000-0000D6440000}"/>
    <cellStyle name="Normal 4 5 10 2" xfId="14609" xr:uid="{00000000-0005-0000-0000-0000D7440000}"/>
    <cellStyle name="Normal 4 5 10 3" xfId="23197" xr:uid="{00000000-0005-0000-0000-0000D8440000}"/>
    <cellStyle name="Normal 4 5 11" xfId="6463" xr:uid="{00000000-0005-0000-0000-0000D9440000}"/>
    <cellStyle name="Normal 4 5 11 2" xfId="14610" xr:uid="{00000000-0005-0000-0000-0000DA440000}"/>
    <cellStyle name="Normal 4 5 11 3" xfId="23198" xr:uid="{00000000-0005-0000-0000-0000DB440000}"/>
    <cellStyle name="Normal 4 5 12" xfId="6464" xr:uid="{00000000-0005-0000-0000-0000DC440000}"/>
    <cellStyle name="Normal 4 5 12 2" xfId="14611" xr:uid="{00000000-0005-0000-0000-0000DD440000}"/>
    <cellStyle name="Normal 4 5 12 3" xfId="23199" xr:uid="{00000000-0005-0000-0000-0000DE440000}"/>
    <cellStyle name="Normal 4 5 13" xfId="6465" xr:uid="{00000000-0005-0000-0000-0000DF440000}"/>
    <cellStyle name="Normal 4 5 13 2" xfId="14612" xr:uid="{00000000-0005-0000-0000-0000E0440000}"/>
    <cellStyle name="Normal 4 5 13 3" xfId="23200" xr:uid="{00000000-0005-0000-0000-0000E1440000}"/>
    <cellStyle name="Normal 4 5 14" xfId="6466" xr:uid="{00000000-0005-0000-0000-0000E2440000}"/>
    <cellStyle name="Normal 4 5 14 2" xfId="14613" xr:uid="{00000000-0005-0000-0000-0000E3440000}"/>
    <cellStyle name="Normal 4 5 14 3" xfId="23201" xr:uid="{00000000-0005-0000-0000-0000E4440000}"/>
    <cellStyle name="Normal 4 5 15" xfId="6468" xr:uid="{00000000-0005-0000-0000-0000E5440000}"/>
    <cellStyle name="Normal 4 5 15 2" xfId="14614" xr:uid="{00000000-0005-0000-0000-0000E6440000}"/>
    <cellStyle name="Normal 4 5 15 3" xfId="23202" xr:uid="{00000000-0005-0000-0000-0000E7440000}"/>
    <cellStyle name="Normal 4 5 16" xfId="6469" xr:uid="{00000000-0005-0000-0000-0000E8440000}"/>
    <cellStyle name="Normal 4 5 16 2" xfId="14615" xr:uid="{00000000-0005-0000-0000-0000E9440000}"/>
    <cellStyle name="Normal 4 5 16 3" xfId="23203" xr:uid="{00000000-0005-0000-0000-0000EA440000}"/>
    <cellStyle name="Normal 4 5 17" xfId="6470" xr:uid="{00000000-0005-0000-0000-0000EB440000}"/>
    <cellStyle name="Normal 4 5 17 2" xfId="14616" xr:uid="{00000000-0005-0000-0000-0000EC440000}"/>
    <cellStyle name="Normal 4 5 17 3" xfId="23204" xr:uid="{00000000-0005-0000-0000-0000ED440000}"/>
    <cellStyle name="Normal 4 5 18" xfId="6471" xr:uid="{00000000-0005-0000-0000-0000EE440000}"/>
    <cellStyle name="Normal 4 5 18 2" xfId="14617" xr:uid="{00000000-0005-0000-0000-0000EF440000}"/>
    <cellStyle name="Normal 4 5 18 3" xfId="23205" xr:uid="{00000000-0005-0000-0000-0000F0440000}"/>
    <cellStyle name="Normal 4 5 19" xfId="6472" xr:uid="{00000000-0005-0000-0000-0000F1440000}"/>
    <cellStyle name="Normal 4 5 19 2" xfId="14618" xr:uid="{00000000-0005-0000-0000-0000F2440000}"/>
    <cellStyle name="Normal 4 5 19 3" xfId="23206" xr:uid="{00000000-0005-0000-0000-0000F3440000}"/>
    <cellStyle name="Normal 4 5 2" xfId="6473" xr:uid="{00000000-0005-0000-0000-0000F4440000}"/>
    <cellStyle name="Normal 4 5 2 10" xfId="6474" xr:uid="{00000000-0005-0000-0000-0000F5440000}"/>
    <cellStyle name="Normal 4 5 2 10 2" xfId="14619" xr:uid="{00000000-0005-0000-0000-0000F6440000}"/>
    <cellStyle name="Normal 4 5 2 10 3" xfId="23207" xr:uid="{00000000-0005-0000-0000-0000F7440000}"/>
    <cellStyle name="Normal 4 5 2 11" xfId="6475" xr:uid="{00000000-0005-0000-0000-0000F8440000}"/>
    <cellStyle name="Normal 4 5 2 11 2" xfId="14620" xr:uid="{00000000-0005-0000-0000-0000F9440000}"/>
    <cellStyle name="Normal 4 5 2 11 3" xfId="23208" xr:uid="{00000000-0005-0000-0000-0000FA440000}"/>
    <cellStyle name="Normal 4 5 2 12" xfId="6476" xr:uid="{00000000-0005-0000-0000-0000FB440000}"/>
    <cellStyle name="Normal 4 5 2 12 2" xfId="14621" xr:uid="{00000000-0005-0000-0000-0000FC440000}"/>
    <cellStyle name="Normal 4 5 2 12 3" xfId="23209" xr:uid="{00000000-0005-0000-0000-0000FD440000}"/>
    <cellStyle name="Normal 4 5 2 13" xfId="6477" xr:uid="{00000000-0005-0000-0000-0000FE440000}"/>
    <cellStyle name="Normal 4 5 2 13 2" xfId="14622" xr:uid="{00000000-0005-0000-0000-0000FF440000}"/>
    <cellStyle name="Normal 4 5 2 13 3" xfId="23210" xr:uid="{00000000-0005-0000-0000-000000450000}"/>
    <cellStyle name="Normal 4 5 2 14" xfId="6478" xr:uid="{00000000-0005-0000-0000-000001450000}"/>
    <cellStyle name="Normal 4 5 2 14 2" xfId="14623" xr:uid="{00000000-0005-0000-0000-000002450000}"/>
    <cellStyle name="Normal 4 5 2 14 3" xfId="23211" xr:uid="{00000000-0005-0000-0000-000003450000}"/>
    <cellStyle name="Normal 4 5 2 15" xfId="6479" xr:uid="{00000000-0005-0000-0000-000004450000}"/>
    <cellStyle name="Normal 4 5 2 15 2" xfId="14624" xr:uid="{00000000-0005-0000-0000-000005450000}"/>
    <cellStyle name="Normal 4 5 2 15 3" xfId="23212" xr:uid="{00000000-0005-0000-0000-000006450000}"/>
    <cellStyle name="Normal 4 5 2 16" xfId="6480" xr:uid="{00000000-0005-0000-0000-000007450000}"/>
    <cellStyle name="Normal 4 5 2 16 2" xfId="14625" xr:uid="{00000000-0005-0000-0000-000008450000}"/>
    <cellStyle name="Normal 4 5 2 16 3" xfId="23213" xr:uid="{00000000-0005-0000-0000-000009450000}"/>
    <cellStyle name="Normal 4 5 2 17" xfId="6481" xr:uid="{00000000-0005-0000-0000-00000A450000}"/>
    <cellStyle name="Normal 4 5 2 17 2" xfId="14626" xr:uid="{00000000-0005-0000-0000-00000B450000}"/>
    <cellStyle name="Normal 4 5 2 17 3" xfId="23214" xr:uid="{00000000-0005-0000-0000-00000C450000}"/>
    <cellStyle name="Normal 4 5 2 18" xfId="8738" xr:uid="{00000000-0005-0000-0000-00000D450000}"/>
    <cellStyle name="Normal 4 5 2 19" xfId="17181" xr:uid="{00000000-0005-0000-0000-00000E450000}"/>
    <cellStyle name="Normal 4 5 2 2" xfId="6482" xr:uid="{00000000-0005-0000-0000-00000F450000}"/>
    <cellStyle name="Normal 4 5 2 2 10" xfId="6483" xr:uid="{00000000-0005-0000-0000-000010450000}"/>
    <cellStyle name="Normal 4 5 2 2 10 2" xfId="14627" xr:uid="{00000000-0005-0000-0000-000011450000}"/>
    <cellStyle name="Normal 4 5 2 2 10 3" xfId="23215" xr:uid="{00000000-0005-0000-0000-000012450000}"/>
    <cellStyle name="Normal 4 5 2 2 11" xfId="6484" xr:uid="{00000000-0005-0000-0000-000013450000}"/>
    <cellStyle name="Normal 4 5 2 2 11 2" xfId="14628" xr:uid="{00000000-0005-0000-0000-000014450000}"/>
    <cellStyle name="Normal 4 5 2 2 11 3" xfId="23216" xr:uid="{00000000-0005-0000-0000-000015450000}"/>
    <cellStyle name="Normal 4 5 2 2 12" xfId="6485" xr:uid="{00000000-0005-0000-0000-000016450000}"/>
    <cellStyle name="Normal 4 5 2 2 12 2" xfId="14629" xr:uid="{00000000-0005-0000-0000-000017450000}"/>
    <cellStyle name="Normal 4 5 2 2 12 3" xfId="23217" xr:uid="{00000000-0005-0000-0000-000018450000}"/>
    <cellStyle name="Normal 4 5 2 2 13" xfId="6486" xr:uid="{00000000-0005-0000-0000-000019450000}"/>
    <cellStyle name="Normal 4 5 2 2 13 2" xfId="14630" xr:uid="{00000000-0005-0000-0000-00001A450000}"/>
    <cellStyle name="Normal 4 5 2 2 13 3" xfId="23218" xr:uid="{00000000-0005-0000-0000-00001B450000}"/>
    <cellStyle name="Normal 4 5 2 2 14" xfId="6487" xr:uid="{00000000-0005-0000-0000-00001C450000}"/>
    <cellStyle name="Normal 4 5 2 2 14 2" xfId="14631" xr:uid="{00000000-0005-0000-0000-00001D450000}"/>
    <cellStyle name="Normal 4 5 2 2 14 3" xfId="23219" xr:uid="{00000000-0005-0000-0000-00001E450000}"/>
    <cellStyle name="Normal 4 5 2 2 15" xfId="6488" xr:uid="{00000000-0005-0000-0000-00001F450000}"/>
    <cellStyle name="Normal 4 5 2 2 15 2" xfId="14632" xr:uid="{00000000-0005-0000-0000-000020450000}"/>
    <cellStyle name="Normal 4 5 2 2 15 3" xfId="23220" xr:uid="{00000000-0005-0000-0000-000021450000}"/>
    <cellStyle name="Normal 4 5 2 2 16" xfId="6270" xr:uid="{00000000-0005-0000-0000-000022450000}"/>
    <cellStyle name="Normal 4 5 2 2 16 2" xfId="14633" xr:uid="{00000000-0005-0000-0000-000023450000}"/>
    <cellStyle name="Normal 4 5 2 2 16 3" xfId="23221" xr:uid="{00000000-0005-0000-0000-000024450000}"/>
    <cellStyle name="Normal 4 5 2 2 17" xfId="8945" xr:uid="{00000000-0005-0000-0000-000025450000}"/>
    <cellStyle name="Normal 4 5 2 2 18" xfId="17383" xr:uid="{00000000-0005-0000-0000-000026450000}"/>
    <cellStyle name="Normal 4 5 2 2 2" xfId="6489" xr:uid="{00000000-0005-0000-0000-000027450000}"/>
    <cellStyle name="Normal 4 5 2 2 2 2" xfId="14634" xr:uid="{00000000-0005-0000-0000-000028450000}"/>
    <cellStyle name="Normal 4 5 2 2 2 3" xfId="18013" xr:uid="{00000000-0005-0000-0000-000029450000}"/>
    <cellStyle name="Normal 4 5 2 2 3" xfId="6490" xr:uid="{00000000-0005-0000-0000-00002A450000}"/>
    <cellStyle name="Normal 4 5 2 2 3 2" xfId="14635" xr:uid="{00000000-0005-0000-0000-00002B450000}"/>
    <cellStyle name="Normal 4 5 2 2 3 3" xfId="23222" xr:uid="{00000000-0005-0000-0000-00002C450000}"/>
    <cellStyle name="Normal 4 5 2 2 4" xfId="6491" xr:uid="{00000000-0005-0000-0000-00002D450000}"/>
    <cellStyle name="Normal 4 5 2 2 4 2" xfId="14636" xr:uid="{00000000-0005-0000-0000-00002E450000}"/>
    <cellStyle name="Normal 4 5 2 2 4 3" xfId="23223" xr:uid="{00000000-0005-0000-0000-00002F450000}"/>
    <cellStyle name="Normal 4 5 2 2 5" xfId="6492" xr:uid="{00000000-0005-0000-0000-000030450000}"/>
    <cellStyle name="Normal 4 5 2 2 5 2" xfId="14637" xr:uid="{00000000-0005-0000-0000-000031450000}"/>
    <cellStyle name="Normal 4 5 2 2 5 3" xfId="23224" xr:uid="{00000000-0005-0000-0000-000032450000}"/>
    <cellStyle name="Normal 4 5 2 2 6" xfId="883" xr:uid="{00000000-0005-0000-0000-000033450000}"/>
    <cellStyle name="Normal 4 5 2 2 6 2" xfId="14638" xr:uid="{00000000-0005-0000-0000-000034450000}"/>
    <cellStyle name="Normal 4 5 2 2 6 3" xfId="23225" xr:uid="{00000000-0005-0000-0000-000035450000}"/>
    <cellStyle name="Normal 4 5 2 2 7" xfId="945" xr:uid="{00000000-0005-0000-0000-000036450000}"/>
    <cellStyle name="Normal 4 5 2 2 7 2" xfId="14639" xr:uid="{00000000-0005-0000-0000-000037450000}"/>
    <cellStyle name="Normal 4 5 2 2 7 3" xfId="23226" xr:uid="{00000000-0005-0000-0000-000038450000}"/>
    <cellStyle name="Normal 4 5 2 2 8" xfId="976" xr:uid="{00000000-0005-0000-0000-000039450000}"/>
    <cellStyle name="Normal 4 5 2 2 8 2" xfId="14640" xr:uid="{00000000-0005-0000-0000-00003A450000}"/>
    <cellStyle name="Normal 4 5 2 2 8 3" xfId="23227" xr:uid="{00000000-0005-0000-0000-00003B450000}"/>
    <cellStyle name="Normal 4 5 2 2 9" xfId="1009" xr:uid="{00000000-0005-0000-0000-00003C450000}"/>
    <cellStyle name="Normal 4 5 2 2 9 2" xfId="14641" xr:uid="{00000000-0005-0000-0000-00003D450000}"/>
    <cellStyle name="Normal 4 5 2 2 9 3" xfId="23228" xr:uid="{00000000-0005-0000-0000-00003E450000}"/>
    <cellStyle name="Normal 4 5 2 3" xfId="6493" xr:uid="{00000000-0005-0000-0000-00003F450000}"/>
    <cellStyle name="Normal 4 5 2 3 2" xfId="14642" xr:uid="{00000000-0005-0000-0000-000040450000}"/>
    <cellStyle name="Normal 4 5 2 3 3" xfId="17712" xr:uid="{00000000-0005-0000-0000-000041450000}"/>
    <cellStyle name="Normal 4 5 2 4" xfId="6494" xr:uid="{00000000-0005-0000-0000-000042450000}"/>
    <cellStyle name="Normal 4 5 2 4 2" xfId="14643" xr:uid="{00000000-0005-0000-0000-000043450000}"/>
    <cellStyle name="Normal 4 5 2 4 3" xfId="23229" xr:uid="{00000000-0005-0000-0000-000044450000}"/>
    <cellStyle name="Normal 4 5 2 5" xfId="6495" xr:uid="{00000000-0005-0000-0000-000045450000}"/>
    <cellStyle name="Normal 4 5 2 5 2" xfId="14644" xr:uid="{00000000-0005-0000-0000-000046450000}"/>
    <cellStyle name="Normal 4 5 2 5 3" xfId="23230" xr:uid="{00000000-0005-0000-0000-000047450000}"/>
    <cellStyle name="Normal 4 5 2 6" xfId="6496" xr:uid="{00000000-0005-0000-0000-000048450000}"/>
    <cellStyle name="Normal 4 5 2 6 2" xfId="14645" xr:uid="{00000000-0005-0000-0000-000049450000}"/>
    <cellStyle name="Normal 4 5 2 6 3" xfId="23231" xr:uid="{00000000-0005-0000-0000-00004A450000}"/>
    <cellStyle name="Normal 4 5 2 7" xfId="6497" xr:uid="{00000000-0005-0000-0000-00004B450000}"/>
    <cellStyle name="Normal 4 5 2 7 2" xfId="14646" xr:uid="{00000000-0005-0000-0000-00004C450000}"/>
    <cellStyle name="Normal 4 5 2 7 3" xfId="23232" xr:uid="{00000000-0005-0000-0000-00004D450000}"/>
    <cellStyle name="Normal 4 5 2 8" xfId="6498" xr:uid="{00000000-0005-0000-0000-00004E450000}"/>
    <cellStyle name="Normal 4 5 2 8 2" xfId="14647" xr:uid="{00000000-0005-0000-0000-00004F450000}"/>
    <cellStyle name="Normal 4 5 2 8 3" xfId="23233" xr:uid="{00000000-0005-0000-0000-000050450000}"/>
    <cellStyle name="Normal 4 5 2 9" xfId="6499" xr:uid="{00000000-0005-0000-0000-000051450000}"/>
    <cellStyle name="Normal 4 5 2 9 2" xfId="14648" xr:uid="{00000000-0005-0000-0000-000052450000}"/>
    <cellStyle name="Normal 4 5 2 9 3" xfId="23234" xr:uid="{00000000-0005-0000-0000-000053450000}"/>
    <cellStyle name="Normal 4 5 20" xfId="6467" xr:uid="{00000000-0005-0000-0000-000054450000}"/>
    <cellStyle name="Normal 4 5 21" xfId="8635" xr:uid="{00000000-0005-0000-0000-000055450000}"/>
    <cellStyle name="Normal 4 5 22" xfId="17084" xr:uid="{00000000-0005-0000-0000-000056450000}"/>
    <cellStyle name="Normal 4 5 3" xfId="6500" xr:uid="{00000000-0005-0000-0000-000057450000}"/>
    <cellStyle name="Normal 4 5 3 10" xfId="6501" xr:uid="{00000000-0005-0000-0000-000058450000}"/>
    <cellStyle name="Normal 4 5 3 10 2" xfId="14649" xr:uid="{00000000-0005-0000-0000-000059450000}"/>
    <cellStyle name="Normal 4 5 3 10 3" xfId="23235" xr:uid="{00000000-0005-0000-0000-00005A450000}"/>
    <cellStyle name="Normal 4 5 3 11" xfId="6502" xr:uid="{00000000-0005-0000-0000-00005B450000}"/>
    <cellStyle name="Normal 4 5 3 11 2" xfId="14650" xr:uid="{00000000-0005-0000-0000-00005C450000}"/>
    <cellStyle name="Normal 4 5 3 11 3" xfId="23236" xr:uid="{00000000-0005-0000-0000-00005D450000}"/>
    <cellStyle name="Normal 4 5 3 12" xfId="6503" xr:uid="{00000000-0005-0000-0000-00005E450000}"/>
    <cellStyle name="Normal 4 5 3 12 2" xfId="14651" xr:uid="{00000000-0005-0000-0000-00005F450000}"/>
    <cellStyle name="Normal 4 5 3 12 3" xfId="23237" xr:uid="{00000000-0005-0000-0000-000060450000}"/>
    <cellStyle name="Normal 4 5 3 13" xfId="6504" xr:uid="{00000000-0005-0000-0000-000061450000}"/>
    <cellStyle name="Normal 4 5 3 13 2" xfId="14652" xr:uid="{00000000-0005-0000-0000-000062450000}"/>
    <cellStyle name="Normal 4 5 3 13 3" xfId="23238" xr:uid="{00000000-0005-0000-0000-000063450000}"/>
    <cellStyle name="Normal 4 5 3 14" xfId="6505" xr:uid="{00000000-0005-0000-0000-000064450000}"/>
    <cellStyle name="Normal 4 5 3 14 2" xfId="14653" xr:uid="{00000000-0005-0000-0000-000065450000}"/>
    <cellStyle name="Normal 4 5 3 14 3" xfId="23239" xr:uid="{00000000-0005-0000-0000-000066450000}"/>
    <cellStyle name="Normal 4 5 3 15" xfId="6506" xr:uid="{00000000-0005-0000-0000-000067450000}"/>
    <cellStyle name="Normal 4 5 3 15 2" xfId="14654" xr:uid="{00000000-0005-0000-0000-000068450000}"/>
    <cellStyle name="Normal 4 5 3 15 3" xfId="23240" xr:uid="{00000000-0005-0000-0000-000069450000}"/>
    <cellStyle name="Normal 4 5 3 16" xfId="6507" xr:uid="{00000000-0005-0000-0000-00006A450000}"/>
    <cellStyle name="Normal 4 5 3 16 2" xfId="14655" xr:uid="{00000000-0005-0000-0000-00006B450000}"/>
    <cellStyle name="Normal 4 5 3 16 3" xfId="23241" xr:uid="{00000000-0005-0000-0000-00006C450000}"/>
    <cellStyle name="Normal 4 5 3 17" xfId="8848" xr:uid="{00000000-0005-0000-0000-00006D450000}"/>
    <cellStyle name="Normal 4 5 3 18" xfId="17286" xr:uid="{00000000-0005-0000-0000-00006E450000}"/>
    <cellStyle name="Normal 4 5 3 2" xfId="6508" xr:uid="{00000000-0005-0000-0000-00006F450000}"/>
    <cellStyle name="Normal 4 5 3 2 2" xfId="14656" xr:uid="{00000000-0005-0000-0000-000070450000}"/>
    <cellStyle name="Normal 4 5 3 2 3" xfId="18014" xr:uid="{00000000-0005-0000-0000-000071450000}"/>
    <cellStyle name="Normal 4 5 3 3" xfId="6509" xr:uid="{00000000-0005-0000-0000-000072450000}"/>
    <cellStyle name="Normal 4 5 3 3 2" xfId="14657" xr:uid="{00000000-0005-0000-0000-000073450000}"/>
    <cellStyle name="Normal 4 5 3 3 3" xfId="23242" xr:uid="{00000000-0005-0000-0000-000074450000}"/>
    <cellStyle name="Normal 4 5 3 4" xfId="6510" xr:uid="{00000000-0005-0000-0000-000075450000}"/>
    <cellStyle name="Normal 4 5 3 4 2" xfId="14658" xr:uid="{00000000-0005-0000-0000-000076450000}"/>
    <cellStyle name="Normal 4 5 3 4 3" xfId="23243" xr:uid="{00000000-0005-0000-0000-000077450000}"/>
    <cellStyle name="Normal 4 5 3 5" xfId="6511" xr:uid="{00000000-0005-0000-0000-000078450000}"/>
    <cellStyle name="Normal 4 5 3 5 2" xfId="14659" xr:uid="{00000000-0005-0000-0000-000079450000}"/>
    <cellStyle name="Normal 4 5 3 5 3" xfId="23244" xr:uid="{00000000-0005-0000-0000-00007A450000}"/>
    <cellStyle name="Normal 4 5 3 6" xfId="6512" xr:uid="{00000000-0005-0000-0000-00007B450000}"/>
    <cellStyle name="Normal 4 5 3 6 2" xfId="14660" xr:uid="{00000000-0005-0000-0000-00007C450000}"/>
    <cellStyle name="Normal 4 5 3 6 3" xfId="23245" xr:uid="{00000000-0005-0000-0000-00007D450000}"/>
    <cellStyle name="Normal 4 5 3 7" xfId="6513" xr:uid="{00000000-0005-0000-0000-00007E450000}"/>
    <cellStyle name="Normal 4 5 3 7 2" xfId="14661" xr:uid="{00000000-0005-0000-0000-00007F450000}"/>
    <cellStyle name="Normal 4 5 3 7 3" xfId="23246" xr:uid="{00000000-0005-0000-0000-000080450000}"/>
    <cellStyle name="Normal 4 5 3 8" xfId="6514" xr:uid="{00000000-0005-0000-0000-000081450000}"/>
    <cellStyle name="Normal 4 5 3 8 2" xfId="14662" xr:uid="{00000000-0005-0000-0000-000082450000}"/>
    <cellStyle name="Normal 4 5 3 8 3" xfId="23247" xr:uid="{00000000-0005-0000-0000-000083450000}"/>
    <cellStyle name="Normal 4 5 3 9" xfId="6515" xr:uid="{00000000-0005-0000-0000-000084450000}"/>
    <cellStyle name="Normal 4 5 3 9 2" xfId="14663" xr:uid="{00000000-0005-0000-0000-000085450000}"/>
    <cellStyle name="Normal 4 5 3 9 3" xfId="23248" xr:uid="{00000000-0005-0000-0000-000086450000}"/>
    <cellStyle name="Normal 4 5 4" xfId="6516" xr:uid="{00000000-0005-0000-0000-000087450000}"/>
    <cellStyle name="Normal 4 5 4 10" xfId="6517" xr:uid="{00000000-0005-0000-0000-000088450000}"/>
    <cellStyle name="Normal 4 5 4 10 2" xfId="14664" xr:uid="{00000000-0005-0000-0000-000089450000}"/>
    <cellStyle name="Normal 4 5 4 10 3" xfId="23249" xr:uid="{00000000-0005-0000-0000-00008A450000}"/>
    <cellStyle name="Normal 4 5 4 11" xfId="6518" xr:uid="{00000000-0005-0000-0000-00008B450000}"/>
    <cellStyle name="Normal 4 5 4 11 2" xfId="14665" xr:uid="{00000000-0005-0000-0000-00008C450000}"/>
    <cellStyle name="Normal 4 5 4 11 3" xfId="23250" xr:uid="{00000000-0005-0000-0000-00008D450000}"/>
    <cellStyle name="Normal 4 5 4 12" xfId="6519" xr:uid="{00000000-0005-0000-0000-00008E450000}"/>
    <cellStyle name="Normal 4 5 4 12 2" xfId="14666" xr:uid="{00000000-0005-0000-0000-00008F450000}"/>
    <cellStyle name="Normal 4 5 4 12 3" xfId="23251" xr:uid="{00000000-0005-0000-0000-000090450000}"/>
    <cellStyle name="Normal 4 5 4 13" xfId="6520" xr:uid="{00000000-0005-0000-0000-000091450000}"/>
    <cellStyle name="Normal 4 5 4 13 2" xfId="14667" xr:uid="{00000000-0005-0000-0000-000092450000}"/>
    <cellStyle name="Normal 4 5 4 13 3" xfId="23252" xr:uid="{00000000-0005-0000-0000-000093450000}"/>
    <cellStyle name="Normal 4 5 4 14" xfId="6521" xr:uid="{00000000-0005-0000-0000-000094450000}"/>
    <cellStyle name="Normal 4 5 4 14 2" xfId="14668" xr:uid="{00000000-0005-0000-0000-000095450000}"/>
    <cellStyle name="Normal 4 5 4 14 3" xfId="23253" xr:uid="{00000000-0005-0000-0000-000096450000}"/>
    <cellStyle name="Normal 4 5 4 15" xfId="6523" xr:uid="{00000000-0005-0000-0000-000097450000}"/>
    <cellStyle name="Normal 4 5 4 15 2" xfId="14669" xr:uid="{00000000-0005-0000-0000-000098450000}"/>
    <cellStyle name="Normal 4 5 4 15 3" xfId="23254" xr:uid="{00000000-0005-0000-0000-000099450000}"/>
    <cellStyle name="Normal 4 5 4 16" xfId="6525" xr:uid="{00000000-0005-0000-0000-00009A450000}"/>
    <cellStyle name="Normal 4 5 4 16 2" xfId="14670" xr:uid="{00000000-0005-0000-0000-00009B450000}"/>
    <cellStyle name="Normal 4 5 4 16 3" xfId="23255" xr:uid="{00000000-0005-0000-0000-00009C450000}"/>
    <cellStyle name="Normal 4 5 4 17" xfId="9051" xr:uid="{00000000-0005-0000-0000-00009D450000}"/>
    <cellStyle name="Normal 4 5 4 18" xfId="17488" xr:uid="{00000000-0005-0000-0000-00009E450000}"/>
    <cellStyle name="Normal 4 5 4 2" xfId="6526" xr:uid="{00000000-0005-0000-0000-00009F450000}"/>
    <cellStyle name="Normal 4 5 4 2 2" xfId="14671" xr:uid="{00000000-0005-0000-0000-0000A0450000}"/>
    <cellStyle name="Normal 4 5 4 2 3" xfId="18015" xr:uid="{00000000-0005-0000-0000-0000A1450000}"/>
    <cellStyle name="Normal 4 5 4 3" xfId="6527" xr:uid="{00000000-0005-0000-0000-0000A2450000}"/>
    <cellStyle name="Normal 4 5 4 3 2" xfId="14672" xr:uid="{00000000-0005-0000-0000-0000A3450000}"/>
    <cellStyle name="Normal 4 5 4 3 3" xfId="23256" xr:uid="{00000000-0005-0000-0000-0000A4450000}"/>
    <cellStyle name="Normal 4 5 4 4" xfId="6528" xr:uid="{00000000-0005-0000-0000-0000A5450000}"/>
    <cellStyle name="Normal 4 5 4 4 2" xfId="14673" xr:uid="{00000000-0005-0000-0000-0000A6450000}"/>
    <cellStyle name="Normal 4 5 4 4 3" xfId="23257" xr:uid="{00000000-0005-0000-0000-0000A7450000}"/>
    <cellStyle name="Normal 4 5 4 5" xfId="6529" xr:uid="{00000000-0005-0000-0000-0000A8450000}"/>
    <cellStyle name="Normal 4 5 4 5 2" xfId="14674" xr:uid="{00000000-0005-0000-0000-0000A9450000}"/>
    <cellStyle name="Normal 4 5 4 5 3" xfId="23258" xr:uid="{00000000-0005-0000-0000-0000AA450000}"/>
    <cellStyle name="Normal 4 5 4 6" xfId="6530" xr:uid="{00000000-0005-0000-0000-0000AB450000}"/>
    <cellStyle name="Normal 4 5 4 6 2" xfId="14675" xr:uid="{00000000-0005-0000-0000-0000AC450000}"/>
    <cellStyle name="Normal 4 5 4 6 3" xfId="23259" xr:uid="{00000000-0005-0000-0000-0000AD450000}"/>
    <cellStyle name="Normal 4 5 4 7" xfId="6531" xr:uid="{00000000-0005-0000-0000-0000AE450000}"/>
    <cellStyle name="Normal 4 5 4 7 2" xfId="14676" xr:uid="{00000000-0005-0000-0000-0000AF450000}"/>
    <cellStyle name="Normal 4 5 4 7 3" xfId="23260" xr:uid="{00000000-0005-0000-0000-0000B0450000}"/>
    <cellStyle name="Normal 4 5 4 8" xfId="6532" xr:uid="{00000000-0005-0000-0000-0000B1450000}"/>
    <cellStyle name="Normal 4 5 4 8 2" xfId="14677" xr:uid="{00000000-0005-0000-0000-0000B2450000}"/>
    <cellStyle name="Normal 4 5 4 8 3" xfId="23261" xr:uid="{00000000-0005-0000-0000-0000B3450000}"/>
    <cellStyle name="Normal 4 5 4 9" xfId="6533" xr:uid="{00000000-0005-0000-0000-0000B4450000}"/>
    <cellStyle name="Normal 4 5 4 9 2" xfId="14678" xr:uid="{00000000-0005-0000-0000-0000B5450000}"/>
    <cellStyle name="Normal 4 5 4 9 3" xfId="23262" xr:uid="{00000000-0005-0000-0000-0000B6450000}"/>
    <cellStyle name="Normal 4 5 5" xfId="6534" xr:uid="{00000000-0005-0000-0000-0000B7450000}"/>
    <cellStyle name="Normal 4 5 5 2" xfId="14679" xr:uid="{00000000-0005-0000-0000-0000B8450000}"/>
    <cellStyle name="Normal 4 5 5 3" xfId="17615" xr:uid="{00000000-0005-0000-0000-0000B9450000}"/>
    <cellStyle name="Normal 4 5 6" xfId="6535" xr:uid="{00000000-0005-0000-0000-0000BA450000}"/>
    <cellStyle name="Normal 4 5 6 2" xfId="14680" xr:uid="{00000000-0005-0000-0000-0000BB450000}"/>
    <cellStyle name="Normal 4 5 6 3" xfId="23263" xr:uid="{00000000-0005-0000-0000-0000BC450000}"/>
    <cellStyle name="Normal 4 5 7" xfId="6536" xr:uid="{00000000-0005-0000-0000-0000BD450000}"/>
    <cellStyle name="Normal 4 5 7 2" xfId="14681" xr:uid="{00000000-0005-0000-0000-0000BE450000}"/>
    <cellStyle name="Normal 4 5 7 3" xfId="23264" xr:uid="{00000000-0005-0000-0000-0000BF450000}"/>
    <cellStyle name="Normal 4 5 8" xfId="6537" xr:uid="{00000000-0005-0000-0000-0000C0450000}"/>
    <cellStyle name="Normal 4 5 8 2" xfId="14682" xr:uid="{00000000-0005-0000-0000-0000C1450000}"/>
    <cellStyle name="Normal 4 5 8 3" xfId="23265" xr:uid="{00000000-0005-0000-0000-0000C2450000}"/>
    <cellStyle name="Normal 4 5 9" xfId="6538" xr:uid="{00000000-0005-0000-0000-0000C3450000}"/>
    <cellStyle name="Normal 4 5 9 2" xfId="14683" xr:uid="{00000000-0005-0000-0000-0000C4450000}"/>
    <cellStyle name="Normal 4 5 9 3" xfId="23266" xr:uid="{00000000-0005-0000-0000-0000C5450000}"/>
    <cellStyle name="Normal 4 6" xfId="6540" xr:uid="{00000000-0005-0000-0000-0000C6450000}"/>
    <cellStyle name="Normal 4 6 10" xfId="6541" xr:uid="{00000000-0005-0000-0000-0000C7450000}"/>
    <cellStyle name="Normal 4 6 10 2" xfId="14684" xr:uid="{00000000-0005-0000-0000-0000C8450000}"/>
    <cellStyle name="Normal 4 6 10 3" xfId="23267" xr:uid="{00000000-0005-0000-0000-0000C9450000}"/>
    <cellStyle name="Normal 4 6 11" xfId="6542" xr:uid="{00000000-0005-0000-0000-0000CA450000}"/>
    <cellStyle name="Normal 4 6 11 2" xfId="14685" xr:uid="{00000000-0005-0000-0000-0000CB450000}"/>
    <cellStyle name="Normal 4 6 11 3" xfId="23268" xr:uid="{00000000-0005-0000-0000-0000CC450000}"/>
    <cellStyle name="Normal 4 6 12" xfId="6543" xr:uid="{00000000-0005-0000-0000-0000CD450000}"/>
    <cellStyle name="Normal 4 6 12 2" xfId="14686" xr:uid="{00000000-0005-0000-0000-0000CE450000}"/>
    <cellStyle name="Normal 4 6 12 3" xfId="23269" xr:uid="{00000000-0005-0000-0000-0000CF450000}"/>
    <cellStyle name="Normal 4 6 13" xfId="6544" xr:uid="{00000000-0005-0000-0000-0000D0450000}"/>
    <cellStyle name="Normal 4 6 13 2" xfId="14687" xr:uid="{00000000-0005-0000-0000-0000D1450000}"/>
    <cellStyle name="Normal 4 6 13 3" xfId="23270" xr:uid="{00000000-0005-0000-0000-0000D2450000}"/>
    <cellStyle name="Normal 4 6 14" xfId="6545" xr:uid="{00000000-0005-0000-0000-0000D3450000}"/>
    <cellStyle name="Normal 4 6 14 2" xfId="14688" xr:uid="{00000000-0005-0000-0000-0000D4450000}"/>
    <cellStyle name="Normal 4 6 14 3" xfId="23271" xr:uid="{00000000-0005-0000-0000-0000D5450000}"/>
    <cellStyle name="Normal 4 6 15" xfId="6546" xr:uid="{00000000-0005-0000-0000-0000D6450000}"/>
    <cellStyle name="Normal 4 6 15 2" xfId="14689" xr:uid="{00000000-0005-0000-0000-0000D7450000}"/>
    <cellStyle name="Normal 4 6 15 3" xfId="23272" xr:uid="{00000000-0005-0000-0000-0000D8450000}"/>
    <cellStyle name="Normal 4 6 16" xfId="6547" xr:uid="{00000000-0005-0000-0000-0000D9450000}"/>
    <cellStyle name="Normal 4 6 16 2" xfId="14690" xr:uid="{00000000-0005-0000-0000-0000DA450000}"/>
    <cellStyle name="Normal 4 6 16 3" xfId="23273" xr:uid="{00000000-0005-0000-0000-0000DB450000}"/>
    <cellStyle name="Normal 4 6 17" xfId="6548" xr:uid="{00000000-0005-0000-0000-0000DC450000}"/>
    <cellStyle name="Normal 4 6 17 2" xfId="14691" xr:uid="{00000000-0005-0000-0000-0000DD450000}"/>
    <cellStyle name="Normal 4 6 17 3" xfId="23274" xr:uid="{00000000-0005-0000-0000-0000DE450000}"/>
    <cellStyle name="Normal 4 6 18" xfId="8695" xr:uid="{00000000-0005-0000-0000-0000DF450000}"/>
    <cellStyle name="Normal 4 6 19" xfId="17138" xr:uid="{00000000-0005-0000-0000-0000E0450000}"/>
    <cellStyle name="Normal 4 6 2" xfId="6549" xr:uid="{00000000-0005-0000-0000-0000E1450000}"/>
    <cellStyle name="Normal 4 6 2 10" xfId="6550" xr:uid="{00000000-0005-0000-0000-0000E2450000}"/>
    <cellStyle name="Normal 4 6 2 10 2" xfId="14692" xr:uid="{00000000-0005-0000-0000-0000E3450000}"/>
    <cellStyle name="Normal 4 6 2 10 3" xfId="23275" xr:uid="{00000000-0005-0000-0000-0000E4450000}"/>
    <cellStyle name="Normal 4 6 2 11" xfId="6551" xr:uid="{00000000-0005-0000-0000-0000E5450000}"/>
    <cellStyle name="Normal 4 6 2 11 2" xfId="14693" xr:uid="{00000000-0005-0000-0000-0000E6450000}"/>
    <cellStyle name="Normal 4 6 2 11 3" xfId="23276" xr:uid="{00000000-0005-0000-0000-0000E7450000}"/>
    <cellStyle name="Normal 4 6 2 12" xfId="6552" xr:uid="{00000000-0005-0000-0000-0000E8450000}"/>
    <cellStyle name="Normal 4 6 2 12 2" xfId="14694" xr:uid="{00000000-0005-0000-0000-0000E9450000}"/>
    <cellStyle name="Normal 4 6 2 12 3" xfId="23277" xr:uid="{00000000-0005-0000-0000-0000EA450000}"/>
    <cellStyle name="Normal 4 6 2 13" xfId="6553" xr:uid="{00000000-0005-0000-0000-0000EB450000}"/>
    <cellStyle name="Normal 4 6 2 13 2" xfId="14695" xr:uid="{00000000-0005-0000-0000-0000EC450000}"/>
    <cellStyle name="Normal 4 6 2 13 3" xfId="23278" xr:uid="{00000000-0005-0000-0000-0000ED450000}"/>
    <cellStyle name="Normal 4 6 2 14" xfId="6554" xr:uid="{00000000-0005-0000-0000-0000EE450000}"/>
    <cellStyle name="Normal 4 6 2 14 2" xfId="14696" xr:uid="{00000000-0005-0000-0000-0000EF450000}"/>
    <cellStyle name="Normal 4 6 2 14 3" xfId="23279" xr:uid="{00000000-0005-0000-0000-0000F0450000}"/>
    <cellStyle name="Normal 4 6 2 15" xfId="6555" xr:uid="{00000000-0005-0000-0000-0000F1450000}"/>
    <cellStyle name="Normal 4 6 2 15 2" xfId="14697" xr:uid="{00000000-0005-0000-0000-0000F2450000}"/>
    <cellStyle name="Normal 4 6 2 15 3" xfId="23280" xr:uid="{00000000-0005-0000-0000-0000F3450000}"/>
    <cellStyle name="Normal 4 6 2 16" xfId="6556" xr:uid="{00000000-0005-0000-0000-0000F4450000}"/>
    <cellStyle name="Normal 4 6 2 16 2" xfId="14698" xr:uid="{00000000-0005-0000-0000-0000F5450000}"/>
    <cellStyle name="Normal 4 6 2 16 3" xfId="23281" xr:uid="{00000000-0005-0000-0000-0000F6450000}"/>
    <cellStyle name="Normal 4 6 2 17" xfId="8902" xr:uid="{00000000-0005-0000-0000-0000F7450000}"/>
    <cellStyle name="Normal 4 6 2 18" xfId="17340" xr:uid="{00000000-0005-0000-0000-0000F8450000}"/>
    <cellStyle name="Normal 4 6 2 2" xfId="6557" xr:uid="{00000000-0005-0000-0000-0000F9450000}"/>
    <cellStyle name="Normal 4 6 2 2 2" xfId="14699" xr:uid="{00000000-0005-0000-0000-0000FA450000}"/>
    <cellStyle name="Normal 4 6 2 2 3" xfId="18016" xr:uid="{00000000-0005-0000-0000-0000FB450000}"/>
    <cellStyle name="Normal 4 6 2 3" xfId="6558" xr:uid="{00000000-0005-0000-0000-0000FC450000}"/>
    <cellStyle name="Normal 4 6 2 3 2" xfId="14700" xr:uid="{00000000-0005-0000-0000-0000FD450000}"/>
    <cellStyle name="Normal 4 6 2 3 3" xfId="23282" xr:uid="{00000000-0005-0000-0000-0000FE450000}"/>
    <cellStyle name="Normal 4 6 2 4" xfId="6559" xr:uid="{00000000-0005-0000-0000-0000FF450000}"/>
    <cellStyle name="Normal 4 6 2 4 2" xfId="14701" xr:uid="{00000000-0005-0000-0000-000000460000}"/>
    <cellStyle name="Normal 4 6 2 4 3" xfId="23283" xr:uid="{00000000-0005-0000-0000-000001460000}"/>
    <cellStyle name="Normal 4 6 2 5" xfId="2935" xr:uid="{00000000-0005-0000-0000-000002460000}"/>
    <cellStyle name="Normal 4 6 2 5 2" xfId="14702" xr:uid="{00000000-0005-0000-0000-000003460000}"/>
    <cellStyle name="Normal 4 6 2 5 3" xfId="23284" xr:uid="{00000000-0005-0000-0000-000004460000}"/>
    <cellStyle name="Normal 4 6 2 6" xfId="2937" xr:uid="{00000000-0005-0000-0000-000005460000}"/>
    <cellStyle name="Normal 4 6 2 6 2" xfId="14703" xr:uid="{00000000-0005-0000-0000-000006460000}"/>
    <cellStyle name="Normal 4 6 2 6 3" xfId="23285" xr:uid="{00000000-0005-0000-0000-000007460000}"/>
    <cellStyle name="Normal 4 6 2 7" xfId="2940" xr:uid="{00000000-0005-0000-0000-000008460000}"/>
    <cellStyle name="Normal 4 6 2 7 2" xfId="14704" xr:uid="{00000000-0005-0000-0000-000009460000}"/>
    <cellStyle name="Normal 4 6 2 7 3" xfId="23286" xr:uid="{00000000-0005-0000-0000-00000A460000}"/>
    <cellStyle name="Normal 4 6 2 8" xfId="2943" xr:uid="{00000000-0005-0000-0000-00000B460000}"/>
    <cellStyle name="Normal 4 6 2 8 2" xfId="14705" xr:uid="{00000000-0005-0000-0000-00000C460000}"/>
    <cellStyle name="Normal 4 6 2 8 3" xfId="23287" xr:uid="{00000000-0005-0000-0000-00000D460000}"/>
    <cellStyle name="Normal 4 6 2 9" xfId="2946" xr:uid="{00000000-0005-0000-0000-00000E460000}"/>
    <cellStyle name="Normal 4 6 2 9 2" xfId="14706" xr:uid="{00000000-0005-0000-0000-00000F460000}"/>
    <cellStyle name="Normal 4 6 2 9 3" xfId="23288" xr:uid="{00000000-0005-0000-0000-000010460000}"/>
    <cellStyle name="Normal 4 6 3" xfId="6560" xr:uid="{00000000-0005-0000-0000-000011460000}"/>
    <cellStyle name="Normal 4 6 3 2" xfId="14707" xr:uid="{00000000-0005-0000-0000-000012460000}"/>
    <cellStyle name="Normal 4 6 3 3" xfId="17669" xr:uid="{00000000-0005-0000-0000-000013460000}"/>
    <cellStyle name="Normal 4 6 4" xfId="6561" xr:uid="{00000000-0005-0000-0000-000014460000}"/>
    <cellStyle name="Normal 4 6 4 2" xfId="14708" xr:uid="{00000000-0005-0000-0000-000015460000}"/>
    <cellStyle name="Normal 4 6 4 3" xfId="23289" xr:uid="{00000000-0005-0000-0000-000016460000}"/>
    <cellStyle name="Normal 4 6 5" xfId="6562" xr:uid="{00000000-0005-0000-0000-000017460000}"/>
    <cellStyle name="Normal 4 6 5 2" xfId="14709" xr:uid="{00000000-0005-0000-0000-000018460000}"/>
    <cellStyle name="Normal 4 6 5 3" xfId="23290" xr:uid="{00000000-0005-0000-0000-000019460000}"/>
    <cellStyle name="Normal 4 6 6" xfId="6563" xr:uid="{00000000-0005-0000-0000-00001A460000}"/>
    <cellStyle name="Normal 4 6 6 2" xfId="14710" xr:uid="{00000000-0005-0000-0000-00001B460000}"/>
    <cellStyle name="Normal 4 6 6 3" xfId="23291" xr:uid="{00000000-0005-0000-0000-00001C460000}"/>
    <cellStyle name="Normal 4 6 7" xfId="6564" xr:uid="{00000000-0005-0000-0000-00001D460000}"/>
    <cellStyle name="Normal 4 6 7 2" xfId="14711" xr:uid="{00000000-0005-0000-0000-00001E460000}"/>
    <cellStyle name="Normal 4 6 7 3" xfId="23292" xr:uid="{00000000-0005-0000-0000-00001F460000}"/>
    <cellStyle name="Normal 4 6 8" xfId="6565" xr:uid="{00000000-0005-0000-0000-000020460000}"/>
    <cellStyle name="Normal 4 6 8 2" xfId="14712" xr:uid="{00000000-0005-0000-0000-000021460000}"/>
    <cellStyle name="Normal 4 6 8 3" xfId="23293" xr:uid="{00000000-0005-0000-0000-000022460000}"/>
    <cellStyle name="Normal 4 6 9" xfId="6566" xr:uid="{00000000-0005-0000-0000-000023460000}"/>
    <cellStyle name="Normal 4 6 9 2" xfId="14713" xr:uid="{00000000-0005-0000-0000-000024460000}"/>
    <cellStyle name="Normal 4 6 9 3" xfId="23294" xr:uid="{00000000-0005-0000-0000-000025460000}"/>
    <cellStyle name="Normal 4 7" xfId="6568" xr:uid="{00000000-0005-0000-0000-000026460000}"/>
    <cellStyle name="Normal 4 7 10" xfId="6569" xr:uid="{00000000-0005-0000-0000-000027460000}"/>
    <cellStyle name="Normal 4 7 10 2" xfId="14714" xr:uid="{00000000-0005-0000-0000-000028460000}"/>
    <cellStyle name="Normal 4 7 10 3" xfId="23295" xr:uid="{00000000-0005-0000-0000-000029460000}"/>
    <cellStyle name="Normal 4 7 11" xfId="6570" xr:uid="{00000000-0005-0000-0000-00002A460000}"/>
    <cellStyle name="Normal 4 7 11 2" xfId="14715" xr:uid="{00000000-0005-0000-0000-00002B460000}"/>
    <cellStyle name="Normal 4 7 11 3" xfId="23296" xr:uid="{00000000-0005-0000-0000-00002C460000}"/>
    <cellStyle name="Normal 4 7 12" xfId="6571" xr:uid="{00000000-0005-0000-0000-00002D460000}"/>
    <cellStyle name="Normal 4 7 12 2" xfId="14716" xr:uid="{00000000-0005-0000-0000-00002E460000}"/>
    <cellStyle name="Normal 4 7 12 3" xfId="23297" xr:uid="{00000000-0005-0000-0000-00002F460000}"/>
    <cellStyle name="Normal 4 7 13" xfId="6572" xr:uid="{00000000-0005-0000-0000-000030460000}"/>
    <cellStyle name="Normal 4 7 13 2" xfId="14717" xr:uid="{00000000-0005-0000-0000-000031460000}"/>
    <cellStyle name="Normal 4 7 13 3" xfId="23298" xr:uid="{00000000-0005-0000-0000-000032460000}"/>
    <cellStyle name="Normal 4 7 14" xfId="6573" xr:uid="{00000000-0005-0000-0000-000033460000}"/>
    <cellStyle name="Normal 4 7 14 2" xfId="14718" xr:uid="{00000000-0005-0000-0000-000034460000}"/>
    <cellStyle name="Normal 4 7 14 3" xfId="23299" xr:uid="{00000000-0005-0000-0000-000035460000}"/>
    <cellStyle name="Normal 4 7 15" xfId="6574" xr:uid="{00000000-0005-0000-0000-000036460000}"/>
    <cellStyle name="Normal 4 7 15 2" xfId="14719" xr:uid="{00000000-0005-0000-0000-000037460000}"/>
    <cellStyle name="Normal 4 7 15 3" xfId="23300" xr:uid="{00000000-0005-0000-0000-000038460000}"/>
    <cellStyle name="Normal 4 7 16" xfId="6575" xr:uid="{00000000-0005-0000-0000-000039460000}"/>
    <cellStyle name="Normal 4 7 16 2" xfId="14720" xr:uid="{00000000-0005-0000-0000-00003A460000}"/>
    <cellStyle name="Normal 4 7 16 3" xfId="23301" xr:uid="{00000000-0005-0000-0000-00003B460000}"/>
    <cellStyle name="Normal 4 7 17" xfId="8805" xr:uid="{00000000-0005-0000-0000-00003C460000}"/>
    <cellStyle name="Normal 4 7 18" xfId="17243" xr:uid="{00000000-0005-0000-0000-00003D460000}"/>
    <cellStyle name="Normal 4 7 2" xfId="6576" xr:uid="{00000000-0005-0000-0000-00003E460000}"/>
    <cellStyle name="Normal 4 7 2 2" xfId="14721" xr:uid="{00000000-0005-0000-0000-00003F460000}"/>
    <cellStyle name="Normal 4 7 2 3" xfId="18017" xr:uid="{00000000-0005-0000-0000-000040460000}"/>
    <cellStyle name="Normal 4 7 3" xfId="6577" xr:uid="{00000000-0005-0000-0000-000041460000}"/>
    <cellStyle name="Normal 4 7 3 2" xfId="14722" xr:uid="{00000000-0005-0000-0000-000042460000}"/>
    <cellStyle name="Normal 4 7 3 3" xfId="23302" xr:uid="{00000000-0005-0000-0000-000043460000}"/>
    <cellStyle name="Normal 4 7 4" xfId="6578" xr:uid="{00000000-0005-0000-0000-000044460000}"/>
    <cellStyle name="Normal 4 7 4 2" xfId="14723" xr:uid="{00000000-0005-0000-0000-000045460000}"/>
    <cellStyle name="Normal 4 7 4 3" xfId="23303" xr:uid="{00000000-0005-0000-0000-000046460000}"/>
    <cellStyle name="Normal 4 7 5" xfId="6579" xr:uid="{00000000-0005-0000-0000-000047460000}"/>
    <cellStyle name="Normal 4 7 5 2" xfId="14724" xr:uid="{00000000-0005-0000-0000-000048460000}"/>
    <cellStyle name="Normal 4 7 5 3" xfId="23304" xr:uid="{00000000-0005-0000-0000-000049460000}"/>
    <cellStyle name="Normal 4 7 6" xfId="6580" xr:uid="{00000000-0005-0000-0000-00004A460000}"/>
    <cellStyle name="Normal 4 7 6 2" xfId="14725" xr:uid="{00000000-0005-0000-0000-00004B460000}"/>
    <cellStyle name="Normal 4 7 6 3" xfId="23305" xr:uid="{00000000-0005-0000-0000-00004C460000}"/>
    <cellStyle name="Normal 4 7 7" xfId="6581" xr:uid="{00000000-0005-0000-0000-00004D460000}"/>
    <cellStyle name="Normal 4 7 7 2" xfId="14726" xr:uid="{00000000-0005-0000-0000-00004E460000}"/>
    <cellStyle name="Normal 4 7 7 3" xfId="23306" xr:uid="{00000000-0005-0000-0000-00004F460000}"/>
    <cellStyle name="Normal 4 7 8" xfId="6582" xr:uid="{00000000-0005-0000-0000-000050460000}"/>
    <cellStyle name="Normal 4 7 8 2" xfId="14727" xr:uid="{00000000-0005-0000-0000-000051460000}"/>
    <cellStyle name="Normal 4 7 8 3" xfId="23307" xr:uid="{00000000-0005-0000-0000-000052460000}"/>
    <cellStyle name="Normal 4 7 9" xfId="6583" xr:uid="{00000000-0005-0000-0000-000053460000}"/>
    <cellStyle name="Normal 4 7 9 2" xfId="14728" xr:uid="{00000000-0005-0000-0000-000054460000}"/>
    <cellStyle name="Normal 4 7 9 3" xfId="23308" xr:uid="{00000000-0005-0000-0000-000055460000}"/>
    <cellStyle name="Normal 4 8" xfId="6584" xr:uid="{00000000-0005-0000-0000-000056460000}"/>
    <cellStyle name="Normal 4 8 10" xfId="6585" xr:uid="{00000000-0005-0000-0000-000057460000}"/>
    <cellStyle name="Normal 4 8 10 2" xfId="14729" xr:uid="{00000000-0005-0000-0000-000058460000}"/>
    <cellStyle name="Normal 4 8 10 3" xfId="23309" xr:uid="{00000000-0005-0000-0000-000059460000}"/>
    <cellStyle name="Normal 4 8 11" xfId="6586" xr:uid="{00000000-0005-0000-0000-00005A460000}"/>
    <cellStyle name="Normal 4 8 11 2" xfId="14730" xr:uid="{00000000-0005-0000-0000-00005B460000}"/>
    <cellStyle name="Normal 4 8 11 3" xfId="23310" xr:uid="{00000000-0005-0000-0000-00005C460000}"/>
    <cellStyle name="Normal 4 8 12" xfId="6587" xr:uid="{00000000-0005-0000-0000-00005D460000}"/>
    <cellStyle name="Normal 4 8 12 2" xfId="14731" xr:uid="{00000000-0005-0000-0000-00005E460000}"/>
    <cellStyle name="Normal 4 8 12 3" xfId="23311" xr:uid="{00000000-0005-0000-0000-00005F460000}"/>
    <cellStyle name="Normal 4 8 13" xfId="6588" xr:uid="{00000000-0005-0000-0000-000060460000}"/>
    <cellStyle name="Normal 4 8 13 2" xfId="14732" xr:uid="{00000000-0005-0000-0000-000061460000}"/>
    <cellStyle name="Normal 4 8 13 3" xfId="23312" xr:uid="{00000000-0005-0000-0000-000062460000}"/>
    <cellStyle name="Normal 4 8 14" xfId="6589" xr:uid="{00000000-0005-0000-0000-000063460000}"/>
    <cellStyle name="Normal 4 8 14 2" xfId="14733" xr:uid="{00000000-0005-0000-0000-000064460000}"/>
    <cellStyle name="Normal 4 8 14 3" xfId="23313" xr:uid="{00000000-0005-0000-0000-000065460000}"/>
    <cellStyle name="Normal 4 8 15" xfId="6590" xr:uid="{00000000-0005-0000-0000-000066460000}"/>
    <cellStyle name="Normal 4 8 15 2" xfId="14734" xr:uid="{00000000-0005-0000-0000-000067460000}"/>
    <cellStyle name="Normal 4 8 15 3" xfId="23314" xr:uid="{00000000-0005-0000-0000-000068460000}"/>
    <cellStyle name="Normal 4 8 16" xfId="6591" xr:uid="{00000000-0005-0000-0000-000069460000}"/>
    <cellStyle name="Normal 4 8 16 2" xfId="14735" xr:uid="{00000000-0005-0000-0000-00006A460000}"/>
    <cellStyle name="Normal 4 8 16 3" xfId="23315" xr:uid="{00000000-0005-0000-0000-00006B460000}"/>
    <cellStyle name="Normal 4 8 17" xfId="9008" xr:uid="{00000000-0005-0000-0000-00006C460000}"/>
    <cellStyle name="Normal 4 8 18" xfId="17445" xr:uid="{00000000-0005-0000-0000-00006D460000}"/>
    <cellStyle name="Normal 4 8 2" xfId="6592" xr:uid="{00000000-0005-0000-0000-00006E460000}"/>
    <cellStyle name="Normal 4 8 2 2" xfId="14736" xr:uid="{00000000-0005-0000-0000-00006F460000}"/>
    <cellStyle name="Normal 4 8 2 3" xfId="18018" xr:uid="{00000000-0005-0000-0000-000070460000}"/>
    <cellStyle name="Normal 4 8 3" xfId="6593" xr:uid="{00000000-0005-0000-0000-000071460000}"/>
    <cellStyle name="Normal 4 8 3 2" xfId="14737" xr:uid="{00000000-0005-0000-0000-000072460000}"/>
    <cellStyle name="Normal 4 8 3 3" xfId="23316" xr:uid="{00000000-0005-0000-0000-000073460000}"/>
    <cellStyle name="Normal 4 8 4" xfId="6594" xr:uid="{00000000-0005-0000-0000-000074460000}"/>
    <cellStyle name="Normal 4 8 4 2" xfId="14738" xr:uid="{00000000-0005-0000-0000-000075460000}"/>
    <cellStyle name="Normal 4 8 4 3" xfId="23317" xr:uid="{00000000-0005-0000-0000-000076460000}"/>
    <cellStyle name="Normal 4 8 5" xfId="6595" xr:uid="{00000000-0005-0000-0000-000077460000}"/>
    <cellStyle name="Normal 4 8 5 2" xfId="14739" xr:uid="{00000000-0005-0000-0000-000078460000}"/>
    <cellStyle name="Normal 4 8 5 3" xfId="23318" xr:uid="{00000000-0005-0000-0000-000079460000}"/>
    <cellStyle name="Normal 4 8 6" xfId="6596" xr:uid="{00000000-0005-0000-0000-00007A460000}"/>
    <cellStyle name="Normal 4 8 6 2" xfId="14740" xr:uid="{00000000-0005-0000-0000-00007B460000}"/>
    <cellStyle name="Normal 4 8 6 3" xfId="23319" xr:uid="{00000000-0005-0000-0000-00007C460000}"/>
    <cellStyle name="Normal 4 8 7" xfId="6597" xr:uid="{00000000-0005-0000-0000-00007D460000}"/>
    <cellStyle name="Normal 4 8 7 2" xfId="14741" xr:uid="{00000000-0005-0000-0000-00007E460000}"/>
    <cellStyle name="Normal 4 8 7 3" xfId="23320" xr:uid="{00000000-0005-0000-0000-00007F460000}"/>
    <cellStyle name="Normal 4 8 8" xfId="6598" xr:uid="{00000000-0005-0000-0000-000080460000}"/>
    <cellStyle name="Normal 4 8 8 2" xfId="14742" xr:uid="{00000000-0005-0000-0000-000081460000}"/>
    <cellStyle name="Normal 4 8 8 3" xfId="23321" xr:uid="{00000000-0005-0000-0000-000082460000}"/>
    <cellStyle name="Normal 4 8 9" xfId="6599" xr:uid="{00000000-0005-0000-0000-000083460000}"/>
    <cellStyle name="Normal 4 8 9 2" xfId="14743" xr:uid="{00000000-0005-0000-0000-000084460000}"/>
    <cellStyle name="Normal 4 8 9 3" xfId="23322" xr:uid="{00000000-0005-0000-0000-000085460000}"/>
    <cellStyle name="Normal 4 9" xfId="6600" xr:uid="{00000000-0005-0000-0000-000086460000}"/>
    <cellStyle name="Normal 4 9 2" xfId="14744" xr:uid="{00000000-0005-0000-0000-000087460000}"/>
    <cellStyle name="Normal 4 9 3" xfId="17572" xr:uid="{00000000-0005-0000-0000-000088460000}"/>
    <cellStyle name="Normal 5" xfId="8577" xr:uid="{00000000-0005-0000-0000-000089460000}"/>
    <cellStyle name="Normal 6" xfId="8576" xr:uid="{00000000-0005-0000-0000-00008A460000}"/>
    <cellStyle name="Normal 7" xfId="17040" xr:uid="{00000000-0005-0000-0000-00008B460000}"/>
    <cellStyle name="Normal 8" xfId="25460" xr:uid="{00000000-0005-0000-0000-00008C460000}"/>
    <cellStyle name="Normal 9" xfId="25461" xr:uid="{00000000-0005-0000-0000-00008D460000}"/>
    <cellStyle name="Paprastas 2" xfId="6601" xr:uid="{00000000-0005-0000-0000-00008E460000}"/>
    <cellStyle name="Paprastas 2 2" xfId="6602" xr:uid="{00000000-0005-0000-0000-00008F460000}"/>
    <cellStyle name="Paprastas 2 3" xfId="8580" xr:uid="{00000000-0005-0000-0000-000090460000}"/>
    <cellStyle name="Paprastas 3" xfId="6603" xr:uid="{00000000-0005-0000-0000-000091460000}"/>
    <cellStyle name="Paprastas 3 2" xfId="8606" xr:uid="{00000000-0005-0000-0000-000092460000}"/>
    <cellStyle name="Pastaba 2" xfId="6604" xr:uid="{00000000-0005-0000-0000-000093460000}"/>
    <cellStyle name="Pastaba 2 2" xfId="14745" xr:uid="{00000000-0005-0000-0000-000094460000}"/>
    <cellStyle name="Pastaba 2 3" xfId="18019" xr:uid="{00000000-0005-0000-0000-000095460000}"/>
    <cellStyle name="Percent 2" xfId="8578" xr:uid="{00000000-0005-0000-0000-000096460000}"/>
    <cellStyle name="Procentai" xfId="21" builtinId="5"/>
    <cellStyle name="Procentai 10" xfId="6605" xr:uid="{00000000-0005-0000-0000-000098460000}"/>
    <cellStyle name="Procentai 10 10" xfId="3821" xr:uid="{00000000-0005-0000-0000-000099460000}"/>
    <cellStyle name="Procentai 10 10 2" xfId="14746" xr:uid="{00000000-0005-0000-0000-00009A460000}"/>
    <cellStyle name="Procentai 10 10 3" xfId="23323" xr:uid="{00000000-0005-0000-0000-00009B460000}"/>
    <cellStyle name="Procentai 10 11" xfId="6607" xr:uid="{00000000-0005-0000-0000-00009C460000}"/>
    <cellStyle name="Procentai 10 11 2" xfId="14747" xr:uid="{00000000-0005-0000-0000-00009D460000}"/>
    <cellStyle name="Procentai 10 11 3" xfId="23324" xr:uid="{00000000-0005-0000-0000-00009E460000}"/>
    <cellStyle name="Procentai 10 12" xfId="6609" xr:uid="{00000000-0005-0000-0000-00009F460000}"/>
    <cellStyle name="Procentai 10 12 2" xfId="14748" xr:uid="{00000000-0005-0000-0000-0000A0460000}"/>
    <cellStyle name="Procentai 10 12 3" xfId="23325" xr:uid="{00000000-0005-0000-0000-0000A1460000}"/>
    <cellStyle name="Procentai 10 13" xfId="6611" xr:uid="{00000000-0005-0000-0000-0000A2460000}"/>
    <cellStyle name="Procentai 10 13 2" xfId="14749" xr:uid="{00000000-0005-0000-0000-0000A3460000}"/>
    <cellStyle name="Procentai 10 13 3" xfId="23326" xr:uid="{00000000-0005-0000-0000-0000A4460000}"/>
    <cellStyle name="Procentai 10 14" xfId="6613" xr:uid="{00000000-0005-0000-0000-0000A5460000}"/>
    <cellStyle name="Procentai 10 14 2" xfId="14750" xr:uid="{00000000-0005-0000-0000-0000A6460000}"/>
    <cellStyle name="Procentai 10 14 3" xfId="23327" xr:uid="{00000000-0005-0000-0000-0000A7460000}"/>
    <cellStyle name="Procentai 10 15" xfId="6616" xr:uid="{00000000-0005-0000-0000-0000A8460000}"/>
    <cellStyle name="Procentai 10 15 2" xfId="14751" xr:uid="{00000000-0005-0000-0000-0000A9460000}"/>
    <cellStyle name="Procentai 10 15 3" xfId="23328" xr:uid="{00000000-0005-0000-0000-0000AA460000}"/>
    <cellStyle name="Procentai 10 16" xfId="6617" xr:uid="{00000000-0005-0000-0000-0000AB460000}"/>
    <cellStyle name="Procentai 10 16 2" xfId="14752" xr:uid="{00000000-0005-0000-0000-0000AC460000}"/>
    <cellStyle name="Procentai 10 16 3" xfId="23329" xr:uid="{00000000-0005-0000-0000-0000AD460000}"/>
    <cellStyle name="Procentai 10 17" xfId="6618" xr:uid="{00000000-0005-0000-0000-0000AE460000}"/>
    <cellStyle name="Procentai 10 17 2" xfId="14753" xr:uid="{00000000-0005-0000-0000-0000AF460000}"/>
    <cellStyle name="Procentai 10 17 3" xfId="23330" xr:uid="{00000000-0005-0000-0000-0000B0460000}"/>
    <cellStyle name="Procentai 10 18" xfId="6619" xr:uid="{00000000-0005-0000-0000-0000B1460000}"/>
    <cellStyle name="Procentai 10 18 2" xfId="14754" xr:uid="{00000000-0005-0000-0000-0000B2460000}"/>
    <cellStyle name="Procentai 10 18 3" xfId="23331" xr:uid="{00000000-0005-0000-0000-0000B3460000}"/>
    <cellStyle name="Procentai 10 19" xfId="6620" xr:uid="{00000000-0005-0000-0000-0000B4460000}"/>
    <cellStyle name="Procentai 10 19 2" xfId="14755" xr:uid="{00000000-0005-0000-0000-0000B5460000}"/>
    <cellStyle name="Procentai 10 19 3" xfId="23332" xr:uid="{00000000-0005-0000-0000-0000B6460000}"/>
    <cellStyle name="Procentai 10 2" xfId="6621" xr:uid="{00000000-0005-0000-0000-0000B7460000}"/>
    <cellStyle name="Procentai 10 2 10" xfId="6622" xr:uid="{00000000-0005-0000-0000-0000B8460000}"/>
    <cellStyle name="Procentai 10 2 10 2" xfId="14756" xr:uid="{00000000-0005-0000-0000-0000B9460000}"/>
    <cellStyle name="Procentai 10 2 10 3" xfId="23333" xr:uid="{00000000-0005-0000-0000-0000BA460000}"/>
    <cellStyle name="Procentai 10 2 11" xfId="6623" xr:uid="{00000000-0005-0000-0000-0000BB460000}"/>
    <cellStyle name="Procentai 10 2 11 2" xfId="14757" xr:uid="{00000000-0005-0000-0000-0000BC460000}"/>
    <cellStyle name="Procentai 10 2 11 3" xfId="23334" xr:uid="{00000000-0005-0000-0000-0000BD460000}"/>
    <cellStyle name="Procentai 10 2 12" xfId="6624" xr:uid="{00000000-0005-0000-0000-0000BE460000}"/>
    <cellStyle name="Procentai 10 2 12 2" xfId="14758" xr:uid="{00000000-0005-0000-0000-0000BF460000}"/>
    <cellStyle name="Procentai 10 2 12 3" xfId="23335" xr:uid="{00000000-0005-0000-0000-0000C0460000}"/>
    <cellStyle name="Procentai 10 2 13" xfId="6625" xr:uid="{00000000-0005-0000-0000-0000C1460000}"/>
    <cellStyle name="Procentai 10 2 13 2" xfId="14759" xr:uid="{00000000-0005-0000-0000-0000C2460000}"/>
    <cellStyle name="Procentai 10 2 13 3" xfId="23336" xr:uid="{00000000-0005-0000-0000-0000C3460000}"/>
    <cellStyle name="Procentai 10 2 14" xfId="6626" xr:uid="{00000000-0005-0000-0000-0000C4460000}"/>
    <cellStyle name="Procentai 10 2 14 2" xfId="14760" xr:uid="{00000000-0005-0000-0000-0000C5460000}"/>
    <cellStyle name="Procentai 10 2 14 3" xfId="23337" xr:uid="{00000000-0005-0000-0000-0000C6460000}"/>
    <cellStyle name="Procentai 10 2 15" xfId="6627" xr:uid="{00000000-0005-0000-0000-0000C7460000}"/>
    <cellStyle name="Procentai 10 2 15 2" xfId="14761" xr:uid="{00000000-0005-0000-0000-0000C8460000}"/>
    <cellStyle name="Procentai 10 2 15 3" xfId="23338" xr:uid="{00000000-0005-0000-0000-0000C9460000}"/>
    <cellStyle name="Procentai 10 2 16" xfId="6628" xr:uid="{00000000-0005-0000-0000-0000CA460000}"/>
    <cellStyle name="Procentai 10 2 16 2" xfId="14762" xr:uid="{00000000-0005-0000-0000-0000CB460000}"/>
    <cellStyle name="Procentai 10 2 16 3" xfId="23339" xr:uid="{00000000-0005-0000-0000-0000CC460000}"/>
    <cellStyle name="Procentai 10 2 17" xfId="6629" xr:uid="{00000000-0005-0000-0000-0000CD460000}"/>
    <cellStyle name="Procentai 10 2 17 2" xfId="14763" xr:uid="{00000000-0005-0000-0000-0000CE460000}"/>
    <cellStyle name="Procentai 10 2 17 3" xfId="23340" xr:uid="{00000000-0005-0000-0000-0000CF460000}"/>
    <cellStyle name="Procentai 10 2 18" xfId="8781" xr:uid="{00000000-0005-0000-0000-0000D0460000}"/>
    <cellStyle name="Procentai 10 2 19" xfId="17224" xr:uid="{00000000-0005-0000-0000-0000D1460000}"/>
    <cellStyle name="Procentai 10 2 2" xfId="6630" xr:uid="{00000000-0005-0000-0000-0000D2460000}"/>
    <cellStyle name="Procentai 10 2 2 10" xfId="6631" xr:uid="{00000000-0005-0000-0000-0000D3460000}"/>
    <cellStyle name="Procentai 10 2 2 10 2" xfId="14764" xr:uid="{00000000-0005-0000-0000-0000D4460000}"/>
    <cellStyle name="Procentai 10 2 2 10 3" xfId="23341" xr:uid="{00000000-0005-0000-0000-0000D5460000}"/>
    <cellStyle name="Procentai 10 2 2 11" xfId="6632" xr:uid="{00000000-0005-0000-0000-0000D6460000}"/>
    <cellStyle name="Procentai 10 2 2 11 2" xfId="14765" xr:uid="{00000000-0005-0000-0000-0000D7460000}"/>
    <cellStyle name="Procentai 10 2 2 11 3" xfId="23342" xr:uid="{00000000-0005-0000-0000-0000D8460000}"/>
    <cellStyle name="Procentai 10 2 2 12" xfId="6633" xr:uid="{00000000-0005-0000-0000-0000D9460000}"/>
    <cellStyle name="Procentai 10 2 2 12 2" xfId="14766" xr:uid="{00000000-0005-0000-0000-0000DA460000}"/>
    <cellStyle name="Procentai 10 2 2 12 3" xfId="23343" xr:uid="{00000000-0005-0000-0000-0000DB460000}"/>
    <cellStyle name="Procentai 10 2 2 13" xfId="6634" xr:uid="{00000000-0005-0000-0000-0000DC460000}"/>
    <cellStyle name="Procentai 10 2 2 13 2" xfId="14767" xr:uid="{00000000-0005-0000-0000-0000DD460000}"/>
    <cellStyle name="Procentai 10 2 2 13 3" xfId="23344" xr:uid="{00000000-0005-0000-0000-0000DE460000}"/>
    <cellStyle name="Procentai 10 2 2 14" xfId="6635" xr:uid="{00000000-0005-0000-0000-0000DF460000}"/>
    <cellStyle name="Procentai 10 2 2 14 2" xfId="14768" xr:uid="{00000000-0005-0000-0000-0000E0460000}"/>
    <cellStyle name="Procentai 10 2 2 14 3" xfId="23345" xr:uid="{00000000-0005-0000-0000-0000E1460000}"/>
    <cellStyle name="Procentai 10 2 2 15" xfId="6636" xr:uid="{00000000-0005-0000-0000-0000E2460000}"/>
    <cellStyle name="Procentai 10 2 2 15 2" xfId="14769" xr:uid="{00000000-0005-0000-0000-0000E3460000}"/>
    <cellStyle name="Procentai 10 2 2 15 3" xfId="23346" xr:uid="{00000000-0005-0000-0000-0000E4460000}"/>
    <cellStyle name="Procentai 10 2 2 16" xfId="6637" xr:uid="{00000000-0005-0000-0000-0000E5460000}"/>
    <cellStyle name="Procentai 10 2 2 16 2" xfId="14770" xr:uid="{00000000-0005-0000-0000-0000E6460000}"/>
    <cellStyle name="Procentai 10 2 2 16 3" xfId="23347" xr:uid="{00000000-0005-0000-0000-0000E7460000}"/>
    <cellStyle name="Procentai 10 2 2 17" xfId="6638" xr:uid="{00000000-0005-0000-0000-0000E8460000}"/>
    <cellStyle name="Procentai 10 2 2 17 2" xfId="14771" xr:uid="{00000000-0005-0000-0000-0000E9460000}"/>
    <cellStyle name="Procentai 10 2 2 17 3" xfId="23348" xr:uid="{00000000-0005-0000-0000-0000EA460000}"/>
    <cellStyle name="Procentai 10 2 2 18" xfId="6639" xr:uid="{00000000-0005-0000-0000-0000EB460000}"/>
    <cellStyle name="Procentai 10 2 2 18 2" xfId="14772" xr:uid="{00000000-0005-0000-0000-0000EC460000}"/>
    <cellStyle name="Procentai 10 2 2 18 3" xfId="23349" xr:uid="{00000000-0005-0000-0000-0000ED460000}"/>
    <cellStyle name="Procentai 10 2 2 19" xfId="8988" xr:uid="{00000000-0005-0000-0000-0000EE460000}"/>
    <cellStyle name="Procentai 10 2 2 19 2" xfId="23350" xr:uid="{00000000-0005-0000-0000-0000EF460000}"/>
    <cellStyle name="Procentai 10 2 2 2" xfId="6641" xr:uid="{00000000-0005-0000-0000-0000F0460000}"/>
    <cellStyle name="Procentai 10 2 2 2 10" xfId="6643" xr:uid="{00000000-0005-0000-0000-0000F1460000}"/>
    <cellStyle name="Procentai 10 2 2 2 10 2" xfId="14773" xr:uid="{00000000-0005-0000-0000-0000F2460000}"/>
    <cellStyle name="Procentai 10 2 2 2 10 3" xfId="23351" xr:uid="{00000000-0005-0000-0000-0000F3460000}"/>
    <cellStyle name="Procentai 10 2 2 2 11" xfId="6646" xr:uid="{00000000-0005-0000-0000-0000F4460000}"/>
    <cellStyle name="Procentai 10 2 2 2 11 2" xfId="14774" xr:uid="{00000000-0005-0000-0000-0000F5460000}"/>
    <cellStyle name="Procentai 10 2 2 2 11 3" xfId="23352" xr:uid="{00000000-0005-0000-0000-0000F6460000}"/>
    <cellStyle name="Procentai 10 2 2 2 12" xfId="6649" xr:uid="{00000000-0005-0000-0000-0000F7460000}"/>
    <cellStyle name="Procentai 10 2 2 2 12 2" xfId="14775" xr:uid="{00000000-0005-0000-0000-0000F8460000}"/>
    <cellStyle name="Procentai 10 2 2 2 12 3" xfId="23353" xr:uid="{00000000-0005-0000-0000-0000F9460000}"/>
    <cellStyle name="Procentai 10 2 2 2 13" xfId="6652" xr:uid="{00000000-0005-0000-0000-0000FA460000}"/>
    <cellStyle name="Procentai 10 2 2 2 13 2" xfId="14776" xr:uid="{00000000-0005-0000-0000-0000FB460000}"/>
    <cellStyle name="Procentai 10 2 2 2 13 3" xfId="23354" xr:uid="{00000000-0005-0000-0000-0000FC460000}"/>
    <cellStyle name="Procentai 10 2 2 2 14" xfId="6655" xr:uid="{00000000-0005-0000-0000-0000FD460000}"/>
    <cellStyle name="Procentai 10 2 2 2 14 2" xfId="14777" xr:uid="{00000000-0005-0000-0000-0000FE460000}"/>
    <cellStyle name="Procentai 10 2 2 2 14 3" xfId="23355" xr:uid="{00000000-0005-0000-0000-0000FF460000}"/>
    <cellStyle name="Procentai 10 2 2 2 15" xfId="6658" xr:uid="{00000000-0005-0000-0000-000000470000}"/>
    <cellStyle name="Procentai 10 2 2 2 15 2" xfId="14778" xr:uid="{00000000-0005-0000-0000-000001470000}"/>
    <cellStyle name="Procentai 10 2 2 2 15 3" xfId="23356" xr:uid="{00000000-0005-0000-0000-000002470000}"/>
    <cellStyle name="Procentai 10 2 2 2 16" xfId="6661" xr:uid="{00000000-0005-0000-0000-000003470000}"/>
    <cellStyle name="Procentai 10 2 2 2 16 2" xfId="14779" xr:uid="{00000000-0005-0000-0000-000004470000}"/>
    <cellStyle name="Procentai 10 2 2 2 16 3" xfId="23357" xr:uid="{00000000-0005-0000-0000-000005470000}"/>
    <cellStyle name="Procentai 10 2 2 2 17" xfId="6663" xr:uid="{00000000-0005-0000-0000-000006470000}"/>
    <cellStyle name="Procentai 10 2 2 2 17 2" xfId="14780" xr:uid="{00000000-0005-0000-0000-000007470000}"/>
    <cellStyle name="Procentai 10 2 2 2 17 3" xfId="23358" xr:uid="{00000000-0005-0000-0000-000008470000}"/>
    <cellStyle name="Procentai 10 2 2 2 18" xfId="6665" xr:uid="{00000000-0005-0000-0000-000009470000}"/>
    <cellStyle name="Procentai 10 2 2 2 18 2" xfId="14781" xr:uid="{00000000-0005-0000-0000-00000A470000}"/>
    <cellStyle name="Procentai 10 2 2 2 18 3" xfId="23359" xr:uid="{00000000-0005-0000-0000-00000B470000}"/>
    <cellStyle name="Procentai 10 2 2 2 19" xfId="9107" xr:uid="{00000000-0005-0000-0000-00000C470000}"/>
    <cellStyle name="Procentai 10 2 2 2 19 2" xfId="23360" xr:uid="{00000000-0005-0000-0000-00000D470000}"/>
    <cellStyle name="Procentai 10 2 2 2 2" xfId="4809" xr:uid="{00000000-0005-0000-0000-00000E470000}"/>
    <cellStyle name="Procentai 10 2 2 2 2 2" xfId="3834" xr:uid="{00000000-0005-0000-0000-00000F470000}"/>
    <cellStyle name="Procentai 10 2 2 2 2 2 2" xfId="9143" xr:uid="{00000000-0005-0000-0000-000010470000}"/>
    <cellStyle name="Procentai 10 2 2 2 2 2 3" xfId="18020" xr:uid="{00000000-0005-0000-0000-000011470000}"/>
    <cellStyle name="Procentai 10 2 2 2 2 3" xfId="9135" xr:uid="{00000000-0005-0000-0000-000012470000}"/>
    <cellStyle name="Procentai 10 2 2 2 2 4" xfId="17559" xr:uid="{00000000-0005-0000-0000-000013470000}"/>
    <cellStyle name="Procentai 10 2 2 2 20" xfId="17542" xr:uid="{00000000-0005-0000-0000-000014470000}"/>
    <cellStyle name="Procentai 10 2 2 2 3" xfId="4811" xr:uid="{00000000-0005-0000-0000-000015470000}"/>
    <cellStyle name="Procentai 10 2 2 2 3 2" xfId="14782" xr:uid="{00000000-0005-0000-0000-000016470000}"/>
    <cellStyle name="Procentai 10 2 2 2 3 3" xfId="17778" xr:uid="{00000000-0005-0000-0000-000017470000}"/>
    <cellStyle name="Procentai 10 2 2 2 4" xfId="4813" xr:uid="{00000000-0005-0000-0000-000018470000}"/>
    <cellStyle name="Procentai 10 2 2 2 4 2" xfId="14783" xr:uid="{00000000-0005-0000-0000-000019470000}"/>
    <cellStyle name="Procentai 10 2 2 2 4 3" xfId="17783" xr:uid="{00000000-0005-0000-0000-00001A470000}"/>
    <cellStyle name="Procentai 10 2 2 2 5" xfId="4815" xr:uid="{00000000-0005-0000-0000-00001B470000}"/>
    <cellStyle name="Procentai 10 2 2 2 5 2" xfId="14784" xr:uid="{00000000-0005-0000-0000-00001C470000}"/>
    <cellStyle name="Procentai 10 2 2 2 5 3" xfId="23361" xr:uid="{00000000-0005-0000-0000-00001D470000}"/>
    <cellStyle name="Procentai 10 2 2 2 6" xfId="4817" xr:uid="{00000000-0005-0000-0000-00001E470000}"/>
    <cellStyle name="Procentai 10 2 2 2 6 2" xfId="14785" xr:uid="{00000000-0005-0000-0000-00001F470000}"/>
    <cellStyle name="Procentai 10 2 2 2 6 3" xfId="23362" xr:uid="{00000000-0005-0000-0000-000020470000}"/>
    <cellStyle name="Procentai 10 2 2 2 7" xfId="4819" xr:uid="{00000000-0005-0000-0000-000021470000}"/>
    <cellStyle name="Procentai 10 2 2 2 7 2" xfId="14786" xr:uid="{00000000-0005-0000-0000-000022470000}"/>
    <cellStyle name="Procentai 10 2 2 2 7 3" xfId="23363" xr:uid="{00000000-0005-0000-0000-000023470000}"/>
    <cellStyle name="Procentai 10 2 2 2 8" xfId="6666" xr:uid="{00000000-0005-0000-0000-000024470000}"/>
    <cellStyle name="Procentai 10 2 2 2 8 2" xfId="14787" xr:uid="{00000000-0005-0000-0000-000025470000}"/>
    <cellStyle name="Procentai 10 2 2 2 8 3" xfId="23364" xr:uid="{00000000-0005-0000-0000-000026470000}"/>
    <cellStyle name="Procentai 10 2 2 2 9" xfId="6667" xr:uid="{00000000-0005-0000-0000-000027470000}"/>
    <cellStyle name="Procentai 10 2 2 2 9 2" xfId="14788" xr:uid="{00000000-0005-0000-0000-000028470000}"/>
    <cellStyle name="Procentai 10 2 2 2 9 3" xfId="23365" xr:uid="{00000000-0005-0000-0000-000029470000}"/>
    <cellStyle name="Procentai 10 2 2 20" xfId="17426" xr:uid="{00000000-0005-0000-0000-00002A470000}"/>
    <cellStyle name="Procentai 10 2 2 3" xfId="6668" xr:uid="{00000000-0005-0000-0000-00002B470000}"/>
    <cellStyle name="Procentai 10 2 2 3 10" xfId="6669" xr:uid="{00000000-0005-0000-0000-00002C470000}"/>
    <cellStyle name="Procentai 10 2 2 3 10 2" xfId="14789" xr:uid="{00000000-0005-0000-0000-00002D470000}"/>
    <cellStyle name="Procentai 10 2 2 3 10 3" xfId="23366" xr:uid="{00000000-0005-0000-0000-00002E470000}"/>
    <cellStyle name="Procentai 10 2 2 3 11" xfId="6670" xr:uid="{00000000-0005-0000-0000-00002F470000}"/>
    <cellStyle name="Procentai 10 2 2 3 11 2" xfId="14790" xr:uid="{00000000-0005-0000-0000-000030470000}"/>
    <cellStyle name="Procentai 10 2 2 3 11 3" xfId="23367" xr:uid="{00000000-0005-0000-0000-000031470000}"/>
    <cellStyle name="Procentai 10 2 2 3 12" xfId="6671" xr:uid="{00000000-0005-0000-0000-000032470000}"/>
    <cellStyle name="Procentai 10 2 2 3 12 2" xfId="14791" xr:uid="{00000000-0005-0000-0000-000033470000}"/>
    <cellStyle name="Procentai 10 2 2 3 12 3" xfId="23368" xr:uid="{00000000-0005-0000-0000-000034470000}"/>
    <cellStyle name="Procentai 10 2 2 3 13" xfId="6672" xr:uid="{00000000-0005-0000-0000-000035470000}"/>
    <cellStyle name="Procentai 10 2 2 3 13 2" xfId="14792" xr:uid="{00000000-0005-0000-0000-000036470000}"/>
    <cellStyle name="Procentai 10 2 2 3 13 3" xfId="23369" xr:uid="{00000000-0005-0000-0000-000037470000}"/>
    <cellStyle name="Procentai 10 2 2 3 14" xfId="6673" xr:uid="{00000000-0005-0000-0000-000038470000}"/>
    <cellStyle name="Procentai 10 2 2 3 14 2" xfId="14793" xr:uid="{00000000-0005-0000-0000-000039470000}"/>
    <cellStyle name="Procentai 10 2 2 3 14 3" xfId="23370" xr:uid="{00000000-0005-0000-0000-00003A470000}"/>
    <cellStyle name="Procentai 10 2 2 3 15" xfId="6674" xr:uid="{00000000-0005-0000-0000-00003B470000}"/>
    <cellStyle name="Procentai 10 2 2 3 15 2" xfId="14794" xr:uid="{00000000-0005-0000-0000-00003C470000}"/>
    <cellStyle name="Procentai 10 2 2 3 15 3" xfId="23371" xr:uid="{00000000-0005-0000-0000-00003D470000}"/>
    <cellStyle name="Procentai 10 2 2 3 16" xfId="6675" xr:uid="{00000000-0005-0000-0000-00003E470000}"/>
    <cellStyle name="Procentai 10 2 2 3 16 2" xfId="14795" xr:uid="{00000000-0005-0000-0000-00003F470000}"/>
    <cellStyle name="Procentai 10 2 2 3 16 3" xfId="23372" xr:uid="{00000000-0005-0000-0000-000040470000}"/>
    <cellStyle name="Procentai 10 2 2 3 17" xfId="9124" xr:uid="{00000000-0005-0000-0000-000041470000}"/>
    <cellStyle name="Procentai 10 2 2 3 18" xfId="17555" xr:uid="{00000000-0005-0000-0000-000042470000}"/>
    <cellStyle name="Procentai 10 2 2 3 2" xfId="6676" xr:uid="{00000000-0005-0000-0000-000043470000}"/>
    <cellStyle name="Procentai 10 2 2 3 2 2" xfId="14796" xr:uid="{00000000-0005-0000-0000-000044470000}"/>
    <cellStyle name="Procentai 10 2 2 3 2 3" xfId="18021" xr:uid="{00000000-0005-0000-0000-000045470000}"/>
    <cellStyle name="Procentai 10 2 2 3 3" xfId="6677" xr:uid="{00000000-0005-0000-0000-000046470000}"/>
    <cellStyle name="Procentai 10 2 2 3 3 2" xfId="14797" xr:uid="{00000000-0005-0000-0000-000047470000}"/>
    <cellStyle name="Procentai 10 2 2 3 3 3" xfId="23373" xr:uid="{00000000-0005-0000-0000-000048470000}"/>
    <cellStyle name="Procentai 10 2 2 3 4" xfId="6678" xr:uid="{00000000-0005-0000-0000-000049470000}"/>
    <cellStyle name="Procentai 10 2 2 3 4 2" xfId="14798" xr:uid="{00000000-0005-0000-0000-00004A470000}"/>
    <cellStyle name="Procentai 10 2 2 3 4 3" xfId="23374" xr:uid="{00000000-0005-0000-0000-00004B470000}"/>
    <cellStyle name="Procentai 10 2 2 3 5" xfId="6679" xr:uid="{00000000-0005-0000-0000-00004C470000}"/>
    <cellStyle name="Procentai 10 2 2 3 5 2" xfId="14799" xr:uid="{00000000-0005-0000-0000-00004D470000}"/>
    <cellStyle name="Procentai 10 2 2 3 5 3" xfId="23375" xr:uid="{00000000-0005-0000-0000-00004E470000}"/>
    <cellStyle name="Procentai 10 2 2 3 6" xfId="6680" xr:uid="{00000000-0005-0000-0000-00004F470000}"/>
    <cellStyle name="Procentai 10 2 2 3 6 2" xfId="14800" xr:uid="{00000000-0005-0000-0000-000050470000}"/>
    <cellStyle name="Procentai 10 2 2 3 6 3" xfId="23376" xr:uid="{00000000-0005-0000-0000-000051470000}"/>
    <cellStyle name="Procentai 10 2 2 3 7" xfId="6681" xr:uid="{00000000-0005-0000-0000-000052470000}"/>
    <cellStyle name="Procentai 10 2 2 3 7 2" xfId="14801" xr:uid="{00000000-0005-0000-0000-000053470000}"/>
    <cellStyle name="Procentai 10 2 2 3 7 3" xfId="23377" xr:uid="{00000000-0005-0000-0000-000054470000}"/>
    <cellStyle name="Procentai 10 2 2 3 8" xfId="6682" xr:uid="{00000000-0005-0000-0000-000055470000}"/>
    <cellStyle name="Procentai 10 2 2 3 8 2" xfId="14802" xr:uid="{00000000-0005-0000-0000-000056470000}"/>
    <cellStyle name="Procentai 10 2 2 3 8 3" xfId="23378" xr:uid="{00000000-0005-0000-0000-000057470000}"/>
    <cellStyle name="Procentai 10 2 2 3 9" xfId="6683" xr:uid="{00000000-0005-0000-0000-000058470000}"/>
    <cellStyle name="Procentai 10 2 2 3 9 2" xfId="14803" xr:uid="{00000000-0005-0000-0000-000059470000}"/>
    <cellStyle name="Procentai 10 2 2 3 9 3" xfId="23379" xr:uid="{00000000-0005-0000-0000-00005A470000}"/>
    <cellStyle name="Procentai 10 2 2 4" xfId="6684" xr:uid="{00000000-0005-0000-0000-00005B470000}"/>
    <cellStyle name="Procentai 10 2 2 4 2" xfId="14804" xr:uid="{00000000-0005-0000-0000-00005C470000}"/>
    <cellStyle name="Procentai 10 2 2 4 3" xfId="18022" xr:uid="{00000000-0005-0000-0000-00005D470000}"/>
    <cellStyle name="Procentai 10 2 2 5" xfId="6685" xr:uid="{00000000-0005-0000-0000-00005E470000}"/>
    <cellStyle name="Procentai 10 2 2 5 2" xfId="14805" xr:uid="{00000000-0005-0000-0000-00005F470000}"/>
    <cellStyle name="Procentai 10 2 2 5 3" xfId="23380" xr:uid="{00000000-0005-0000-0000-000060470000}"/>
    <cellStyle name="Procentai 10 2 2 6" xfId="6686" xr:uid="{00000000-0005-0000-0000-000061470000}"/>
    <cellStyle name="Procentai 10 2 2 6 2" xfId="14806" xr:uid="{00000000-0005-0000-0000-000062470000}"/>
    <cellStyle name="Procentai 10 2 2 6 3" xfId="23381" xr:uid="{00000000-0005-0000-0000-000063470000}"/>
    <cellStyle name="Procentai 10 2 2 7" xfId="6687" xr:uid="{00000000-0005-0000-0000-000064470000}"/>
    <cellStyle name="Procentai 10 2 2 7 2" xfId="14807" xr:uid="{00000000-0005-0000-0000-000065470000}"/>
    <cellStyle name="Procentai 10 2 2 7 3" xfId="23382" xr:uid="{00000000-0005-0000-0000-000066470000}"/>
    <cellStyle name="Procentai 10 2 2 8" xfId="6688" xr:uid="{00000000-0005-0000-0000-000067470000}"/>
    <cellStyle name="Procentai 10 2 2 8 2" xfId="14808" xr:uid="{00000000-0005-0000-0000-000068470000}"/>
    <cellStyle name="Procentai 10 2 2 8 3" xfId="23383" xr:uid="{00000000-0005-0000-0000-000069470000}"/>
    <cellStyle name="Procentai 10 2 2 9" xfId="6689" xr:uid="{00000000-0005-0000-0000-00006A470000}"/>
    <cellStyle name="Procentai 10 2 2 9 2" xfId="14809" xr:uid="{00000000-0005-0000-0000-00006B470000}"/>
    <cellStyle name="Procentai 10 2 2 9 3" xfId="23384" xr:uid="{00000000-0005-0000-0000-00006C470000}"/>
    <cellStyle name="Procentai 10 2 3" xfId="6690" xr:uid="{00000000-0005-0000-0000-00006D470000}"/>
    <cellStyle name="Procentai 10 2 3 2" xfId="14810" xr:uid="{00000000-0005-0000-0000-00006E470000}"/>
    <cellStyle name="Procentai 10 2 3 3" xfId="17755" xr:uid="{00000000-0005-0000-0000-00006F470000}"/>
    <cellStyle name="Procentai 10 2 4" xfId="6691" xr:uid="{00000000-0005-0000-0000-000070470000}"/>
    <cellStyle name="Procentai 10 2 4 2" xfId="14811" xr:uid="{00000000-0005-0000-0000-000071470000}"/>
    <cellStyle name="Procentai 10 2 4 3" xfId="23385" xr:uid="{00000000-0005-0000-0000-000072470000}"/>
    <cellStyle name="Procentai 10 2 5" xfId="6692" xr:uid="{00000000-0005-0000-0000-000073470000}"/>
    <cellStyle name="Procentai 10 2 5 2" xfId="14812" xr:uid="{00000000-0005-0000-0000-000074470000}"/>
    <cellStyle name="Procentai 10 2 5 3" xfId="23386" xr:uid="{00000000-0005-0000-0000-000075470000}"/>
    <cellStyle name="Procentai 10 2 6" xfId="6693" xr:uid="{00000000-0005-0000-0000-000076470000}"/>
    <cellStyle name="Procentai 10 2 6 2" xfId="14813" xr:uid="{00000000-0005-0000-0000-000077470000}"/>
    <cellStyle name="Procentai 10 2 6 3" xfId="23387" xr:uid="{00000000-0005-0000-0000-000078470000}"/>
    <cellStyle name="Procentai 10 2 7" xfId="4843" xr:uid="{00000000-0005-0000-0000-000079470000}"/>
    <cellStyle name="Procentai 10 2 7 2" xfId="14814" xr:uid="{00000000-0005-0000-0000-00007A470000}"/>
    <cellStyle name="Procentai 10 2 7 3" xfId="23388" xr:uid="{00000000-0005-0000-0000-00007B470000}"/>
    <cellStyle name="Procentai 10 2 8" xfId="4860" xr:uid="{00000000-0005-0000-0000-00007C470000}"/>
    <cellStyle name="Procentai 10 2 8 2" xfId="14815" xr:uid="{00000000-0005-0000-0000-00007D470000}"/>
    <cellStyle name="Procentai 10 2 8 3" xfId="23389" xr:uid="{00000000-0005-0000-0000-00007E470000}"/>
    <cellStyle name="Procentai 10 2 9" xfId="4862" xr:uid="{00000000-0005-0000-0000-00007F470000}"/>
    <cellStyle name="Procentai 10 2 9 2" xfId="14816" xr:uid="{00000000-0005-0000-0000-000080470000}"/>
    <cellStyle name="Procentai 10 2 9 3" xfId="23390" xr:uid="{00000000-0005-0000-0000-000081470000}"/>
    <cellStyle name="Procentai 10 20" xfId="6615" xr:uid="{00000000-0005-0000-0000-000082470000}"/>
    <cellStyle name="Procentai 10 21" xfId="8678" xr:uid="{00000000-0005-0000-0000-000083470000}"/>
    <cellStyle name="Procentai 10 22" xfId="17127" xr:uid="{00000000-0005-0000-0000-000084470000}"/>
    <cellStyle name="Procentai 10 3" xfId="6694" xr:uid="{00000000-0005-0000-0000-000085470000}"/>
    <cellStyle name="Procentai 10 3 10" xfId="6695" xr:uid="{00000000-0005-0000-0000-000086470000}"/>
    <cellStyle name="Procentai 10 3 10 2" xfId="14817" xr:uid="{00000000-0005-0000-0000-000087470000}"/>
    <cellStyle name="Procentai 10 3 10 3" xfId="23391" xr:uid="{00000000-0005-0000-0000-000088470000}"/>
    <cellStyle name="Procentai 10 3 11" xfId="6696" xr:uid="{00000000-0005-0000-0000-000089470000}"/>
    <cellStyle name="Procentai 10 3 11 2" xfId="14818" xr:uid="{00000000-0005-0000-0000-00008A470000}"/>
    <cellStyle name="Procentai 10 3 11 3" xfId="23392" xr:uid="{00000000-0005-0000-0000-00008B470000}"/>
    <cellStyle name="Procentai 10 3 12" xfId="6697" xr:uid="{00000000-0005-0000-0000-00008C470000}"/>
    <cellStyle name="Procentai 10 3 12 2" xfId="14819" xr:uid="{00000000-0005-0000-0000-00008D470000}"/>
    <cellStyle name="Procentai 10 3 12 3" xfId="23393" xr:uid="{00000000-0005-0000-0000-00008E470000}"/>
    <cellStyle name="Procentai 10 3 13" xfId="6698" xr:uid="{00000000-0005-0000-0000-00008F470000}"/>
    <cellStyle name="Procentai 10 3 13 2" xfId="14820" xr:uid="{00000000-0005-0000-0000-000090470000}"/>
    <cellStyle name="Procentai 10 3 13 3" xfId="23394" xr:uid="{00000000-0005-0000-0000-000091470000}"/>
    <cellStyle name="Procentai 10 3 14" xfId="6699" xr:uid="{00000000-0005-0000-0000-000092470000}"/>
    <cellStyle name="Procentai 10 3 14 2" xfId="14821" xr:uid="{00000000-0005-0000-0000-000093470000}"/>
    <cellStyle name="Procentai 10 3 14 3" xfId="23395" xr:uid="{00000000-0005-0000-0000-000094470000}"/>
    <cellStyle name="Procentai 10 3 15" xfId="6700" xr:uid="{00000000-0005-0000-0000-000095470000}"/>
    <cellStyle name="Procentai 10 3 15 2" xfId="14822" xr:uid="{00000000-0005-0000-0000-000096470000}"/>
    <cellStyle name="Procentai 10 3 15 3" xfId="23396" xr:uid="{00000000-0005-0000-0000-000097470000}"/>
    <cellStyle name="Procentai 10 3 16" xfId="4603" xr:uid="{00000000-0005-0000-0000-000098470000}"/>
    <cellStyle name="Procentai 10 3 16 2" xfId="14823" xr:uid="{00000000-0005-0000-0000-000099470000}"/>
    <cellStyle name="Procentai 10 3 16 3" xfId="23397" xr:uid="{00000000-0005-0000-0000-00009A470000}"/>
    <cellStyle name="Procentai 10 3 17" xfId="8891" xr:uid="{00000000-0005-0000-0000-00009B470000}"/>
    <cellStyle name="Procentai 10 3 18" xfId="17329" xr:uid="{00000000-0005-0000-0000-00009C470000}"/>
    <cellStyle name="Procentai 10 3 2" xfId="6701" xr:uid="{00000000-0005-0000-0000-00009D470000}"/>
    <cellStyle name="Procentai 10 3 2 2" xfId="14824" xr:uid="{00000000-0005-0000-0000-00009E470000}"/>
    <cellStyle name="Procentai 10 3 2 3" xfId="18023" xr:uid="{00000000-0005-0000-0000-00009F470000}"/>
    <cellStyle name="Procentai 10 3 3" xfId="6702" xr:uid="{00000000-0005-0000-0000-0000A0470000}"/>
    <cellStyle name="Procentai 10 3 3 2" xfId="14825" xr:uid="{00000000-0005-0000-0000-0000A1470000}"/>
    <cellStyle name="Procentai 10 3 3 3" xfId="23398" xr:uid="{00000000-0005-0000-0000-0000A2470000}"/>
    <cellStyle name="Procentai 10 3 4" xfId="6703" xr:uid="{00000000-0005-0000-0000-0000A3470000}"/>
    <cellStyle name="Procentai 10 3 4 2" xfId="14826" xr:uid="{00000000-0005-0000-0000-0000A4470000}"/>
    <cellStyle name="Procentai 10 3 4 3" xfId="23399" xr:uid="{00000000-0005-0000-0000-0000A5470000}"/>
    <cellStyle name="Procentai 10 3 5" xfId="6704" xr:uid="{00000000-0005-0000-0000-0000A6470000}"/>
    <cellStyle name="Procentai 10 3 5 2" xfId="14827" xr:uid="{00000000-0005-0000-0000-0000A7470000}"/>
    <cellStyle name="Procentai 10 3 5 3" xfId="23400" xr:uid="{00000000-0005-0000-0000-0000A8470000}"/>
    <cellStyle name="Procentai 10 3 6" xfId="6705" xr:uid="{00000000-0005-0000-0000-0000A9470000}"/>
    <cellStyle name="Procentai 10 3 6 2" xfId="14828" xr:uid="{00000000-0005-0000-0000-0000AA470000}"/>
    <cellStyle name="Procentai 10 3 6 3" xfId="23401" xr:uid="{00000000-0005-0000-0000-0000AB470000}"/>
    <cellStyle name="Procentai 10 3 7" xfId="4877" xr:uid="{00000000-0005-0000-0000-0000AC470000}"/>
    <cellStyle name="Procentai 10 3 7 2" xfId="14829" xr:uid="{00000000-0005-0000-0000-0000AD470000}"/>
    <cellStyle name="Procentai 10 3 7 3" xfId="23402" xr:uid="{00000000-0005-0000-0000-0000AE470000}"/>
    <cellStyle name="Procentai 10 3 8" xfId="4879" xr:uid="{00000000-0005-0000-0000-0000AF470000}"/>
    <cellStyle name="Procentai 10 3 8 2" xfId="14830" xr:uid="{00000000-0005-0000-0000-0000B0470000}"/>
    <cellStyle name="Procentai 10 3 8 3" xfId="23403" xr:uid="{00000000-0005-0000-0000-0000B1470000}"/>
    <cellStyle name="Procentai 10 3 9" xfId="4881" xr:uid="{00000000-0005-0000-0000-0000B2470000}"/>
    <cellStyle name="Procentai 10 3 9 2" xfId="14831" xr:uid="{00000000-0005-0000-0000-0000B3470000}"/>
    <cellStyle name="Procentai 10 3 9 3" xfId="23404" xr:uid="{00000000-0005-0000-0000-0000B4470000}"/>
    <cellStyle name="Procentai 10 4" xfId="6706" xr:uid="{00000000-0005-0000-0000-0000B5470000}"/>
    <cellStyle name="Procentai 10 4 10" xfId="6707" xr:uid="{00000000-0005-0000-0000-0000B6470000}"/>
    <cellStyle name="Procentai 10 4 10 2" xfId="14832" xr:uid="{00000000-0005-0000-0000-0000B7470000}"/>
    <cellStyle name="Procentai 10 4 10 3" xfId="23405" xr:uid="{00000000-0005-0000-0000-0000B8470000}"/>
    <cellStyle name="Procentai 10 4 11" xfId="6708" xr:uid="{00000000-0005-0000-0000-0000B9470000}"/>
    <cellStyle name="Procentai 10 4 11 2" xfId="14833" xr:uid="{00000000-0005-0000-0000-0000BA470000}"/>
    <cellStyle name="Procentai 10 4 11 3" xfId="23406" xr:uid="{00000000-0005-0000-0000-0000BB470000}"/>
    <cellStyle name="Procentai 10 4 12" xfId="6709" xr:uid="{00000000-0005-0000-0000-0000BC470000}"/>
    <cellStyle name="Procentai 10 4 12 2" xfId="14834" xr:uid="{00000000-0005-0000-0000-0000BD470000}"/>
    <cellStyle name="Procentai 10 4 12 3" xfId="23407" xr:uid="{00000000-0005-0000-0000-0000BE470000}"/>
    <cellStyle name="Procentai 10 4 13" xfId="6710" xr:uid="{00000000-0005-0000-0000-0000BF470000}"/>
    <cellStyle name="Procentai 10 4 13 2" xfId="14835" xr:uid="{00000000-0005-0000-0000-0000C0470000}"/>
    <cellStyle name="Procentai 10 4 13 3" xfId="23408" xr:uid="{00000000-0005-0000-0000-0000C1470000}"/>
    <cellStyle name="Procentai 10 4 14" xfId="6711" xr:uid="{00000000-0005-0000-0000-0000C2470000}"/>
    <cellStyle name="Procentai 10 4 14 2" xfId="14836" xr:uid="{00000000-0005-0000-0000-0000C3470000}"/>
    <cellStyle name="Procentai 10 4 14 3" xfId="23409" xr:uid="{00000000-0005-0000-0000-0000C4470000}"/>
    <cellStyle name="Procentai 10 4 15" xfId="6712" xr:uid="{00000000-0005-0000-0000-0000C5470000}"/>
    <cellStyle name="Procentai 10 4 15 2" xfId="14837" xr:uid="{00000000-0005-0000-0000-0000C6470000}"/>
    <cellStyle name="Procentai 10 4 15 3" xfId="23410" xr:uid="{00000000-0005-0000-0000-0000C7470000}"/>
    <cellStyle name="Procentai 10 4 16" xfId="6713" xr:uid="{00000000-0005-0000-0000-0000C8470000}"/>
    <cellStyle name="Procentai 10 4 16 2" xfId="14838" xr:uid="{00000000-0005-0000-0000-0000C9470000}"/>
    <cellStyle name="Procentai 10 4 16 3" xfId="23411" xr:uid="{00000000-0005-0000-0000-0000CA470000}"/>
    <cellStyle name="Procentai 10 4 17" xfId="9094" xr:uid="{00000000-0005-0000-0000-0000CB470000}"/>
    <cellStyle name="Procentai 10 4 18" xfId="17531" xr:uid="{00000000-0005-0000-0000-0000CC470000}"/>
    <cellStyle name="Procentai 10 4 2" xfId="6522" xr:uid="{00000000-0005-0000-0000-0000CD470000}"/>
    <cellStyle name="Procentai 10 4 2 2" xfId="14839" xr:uid="{00000000-0005-0000-0000-0000CE470000}"/>
    <cellStyle name="Procentai 10 4 2 3" xfId="18024" xr:uid="{00000000-0005-0000-0000-0000CF470000}"/>
    <cellStyle name="Procentai 10 4 3" xfId="6524" xr:uid="{00000000-0005-0000-0000-0000D0470000}"/>
    <cellStyle name="Procentai 10 4 3 2" xfId="14840" xr:uid="{00000000-0005-0000-0000-0000D1470000}"/>
    <cellStyle name="Procentai 10 4 3 3" xfId="23412" xr:uid="{00000000-0005-0000-0000-0000D2470000}"/>
    <cellStyle name="Procentai 10 4 4" xfId="6714" xr:uid="{00000000-0005-0000-0000-0000D3470000}"/>
    <cellStyle name="Procentai 10 4 4 2" xfId="14841" xr:uid="{00000000-0005-0000-0000-0000D4470000}"/>
    <cellStyle name="Procentai 10 4 4 3" xfId="23413" xr:uid="{00000000-0005-0000-0000-0000D5470000}"/>
    <cellStyle name="Procentai 10 4 5" xfId="6715" xr:uid="{00000000-0005-0000-0000-0000D6470000}"/>
    <cellStyle name="Procentai 10 4 5 2" xfId="14842" xr:uid="{00000000-0005-0000-0000-0000D7470000}"/>
    <cellStyle name="Procentai 10 4 5 3" xfId="23414" xr:uid="{00000000-0005-0000-0000-0000D8470000}"/>
    <cellStyle name="Procentai 10 4 6" xfId="6716" xr:uid="{00000000-0005-0000-0000-0000D9470000}"/>
    <cellStyle name="Procentai 10 4 6 2" xfId="14843" xr:uid="{00000000-0005-0000-0000-0000DA470000}"/>
    <cellStyle name="Procentai 10 4 6 3" xfId="23415" xr:uid="{00000000-0005-0000-0000-0000DB470000}"/>
    <cellStyle name="Procentai 10 4 7" xfId="4896" xr:uid="{00000000-0005-0000-0000-0000DC470000}"/>
    <cellStyle name="Procentai 10 4 7 2" xfId="14844" xr:uid="{00000000-0005-0000-0000-0000DD470000}"/>
    <cellStyle name="Procentai 10 4 7 3" xfId="23416" xr:uid="{00000000-0005-0000-0000-0000DE470000}"/>
    <cellStyle name="Procentai 10 4 8" xfId="4898" xr:uid="{00000000-0005-0000-0000-0000DF470000}"/>
    <cellStyle name="Procentai 10 4 8 2" xfId="14845" xr:uid="{00000000-0005-0000-0000-0000E0470000}"/>
    <cellStyle name="Procentai 10 4 8 3" xfId="23417" xr:uid="{00000000-0005-0000-0000-0000E1470000}"/>
    <cellStyle name="Procentai 10 4 9" xfId="4900" xr:uid="{00000000-0005-0000-0000-0000E2470000}"/>
    <cellStyle name="Procentai 10 4 9 2" xfId="14846" xr:uid="{00000000-0005-0000-0000-0000E3470000}"/>
    <cellStyle name="Procentai 10 4 9 3" xfId="23418" xr:uid="{00000000-0005-0000-0000-0000E4470000}"/>
    <cellStyle name="Procentai 10 5" xfId="6717" xr:uid="{00000000-0005-0000-0000-0000E5470000}"/>
    <cellStyle name="Procentai 10 5 2" xfId="14847" xr:uid="{00000000-0005-0000-0000-0000E6470000}"/>
    <cellStyle name="Procentai 10 5 3" xfId="17658" xr:uid="{00000000-0005-0000-0000-0000E7470000}"/>
    <cellStyle name="Procentai 10 6" xfId="6718" xr:uid="{00000000-0005-0000-0000-0000E8470000}"/>
    <cellStyle name="Procentai 10 6 2" xfId="14848" xr:uid="{00000000-0005-0000-0000-0000E9470000}"/>
    <cellStyle name="Procentai 10 6 3" xfId="23419" xr:uid="{00000000-0005-0000-0000-0000EA470000}"/>
    <cellStyle name="Procentai 10 7" xfId="6719" xr:uid="{00000000-0005-0000-0000-0000EB470000}"/>
    <cellStyle name="Procentai 10 7 2" xfId="14849" xr:uid="{00000000-0005-0000-0000-0000EC470000}"/>
    <cellStyle name="Procentai 10 7 3" xfId="23420" xr:uid="{00000000-0005-0000-0000-0000ED470000}"/>
    <cellStyle name="Procentai 10 8" xfId="6720" xr:uid="{00000000-0005-0000-0000-0000EE470000}"/>
    <cellStyle name="Procentai 10 8 2" xfId="14850" xr:uid="{00000000-0005-0000-0000-0000EF470000}"/>
    <cellStyle name="Procentai 10 8 3" xfId="23421" xr:uid="{00000000-0005-0000-0000-0000F0470000}"/>
    <cellStyle name="Procentai 10 9" xfId="6721" xr:uid="{00000000-0005-0000-0000-0000F1470000}"/>
    <cellStyle name="Procentai 10 9 2" xfId="14851" xr:uid="{00000000-0005-0000-0000-0000F2470000}"/>
    <cellStyle name="Procentai 10 9 3" xfId="23422" xr:uid="{00000000-0005-0000-0000-0000F3470000}"/>
    <cellStyle name="Procentai 11" xfId="6722" xr:uid="{00000000-0005-0000-0000-0000F4470000}"/>
    <cellStyle name="Procentai 11 10" xfId="4923" xr:uid="{00000000-0005-0000-0000-0000F5470000}"/>
    <cellStyle name="Procentai 11 10 2" xfId="14852" xr:uid="{00000000-0005-0000-0000-0000F6470000}"/>
    <cellStyle name="Procentai 11 10 3" xfId="23423" xr:uid="{00000000-0005-0000-0000-0000F7470000}"/>
    <cellStyle name="Procentai 11 11" xfId="6723" xr:uid="{00000000-0005-0000-0000-0000F8470000}"/>
    <cellStyle name="Procentai 11 11 2" xfId="14853" xr:uid="{00000000-0005-0000-0000-0000F9470000}"/>
    <cellStyle name="Procentai 11 11 3" xfId="23424" xr:uid="{00000000-0005-0000-0000-0000FA470000}"/>
    <cellStyle name="Procentai 11 12" xfId="6724" xr:uid="{00000000-0005-0000-0000-0000FB470000}"/>
    <cellStyle name="Procentai 11 12 2" xfId="14854" xr:uid="{00000000-0005-0000-0000-0000FC470000}"/>
    <cellStyle name="Procentai 11 12 3" xfId="23425" xr:uid="{00000000-0005-0000-0000-0000FD470000}"/>
    <cellStyle name="Procentai 11 13" xfId="6725" xr:uid="{00000000-0005-0000-0000-0000FE470000}"/>
    <cellStyle name="Procentai 11 13 2" xfId="14855" xr:uid="{00000000-0005-0000-0000-0000FF470000}"/>
    <cellStyle name="Procentai 11 13 3" xfId="23426" xr:uid="{00000000-0005-0000-0000-000000480000}"/>
    <cellStyle name="Procentai 11 14" xfId="6726" xr:uid="{00000000-0005-0000-0000-000001480000}"/>
    <cellStyle name="Procentai 11 14 2" xfId="14856" xr:uid="{00000000-0005-0000-0000-000002480000}"/>
    <cellStyle name="Procentai 11 14 3" xfId="23427" xr:uid="{00000000-0005-0000-0000-000003480000}"/>
    <cellStyle name="Procentai 11 15" xfId="6728" xr:uid="{00000000-0005-0000-0000-000004480000}"/>
    <cellStyle name="Procentai 11 15 2" xfId="14857" xr:uid="{00000000-0005-0000-0000-000005480000}"/>
    <cellStyle name="Procentai 11 15 3" xfId="23428" xr:uid="{00000000-0005-0000-0000-000006480000}"/>
    <cellStyle name="Procentai 11 16" xfId="6729" xr:uid="{00000000-0005-0000-0000-000007480000}"/>
    <cellStyle name="Procentai 11 16 2" xfId="14858" xr:uid="{00000000-0005-0000-0000-000008480000}"/>
    <cellStyle name="Procentai 11 16 3" xfId="23429" xr:uid="{00000000-0005-0000-0000-000009480000}"/>
    <cellStyle name="Procentai 11 17" xfId="6730" xr:uid="{00000000-0005-0000-0000-00000A480000}"/>
    <cellStyle name="Procentai 11 17 2" xfId="14859" xr:uid="{00000000-0005-0000-0000-00000B480000}"/>
    <cellStyle name="Procentai 11 17 3" xfId="23430" xr:uid="{00000000-0005-0000-0000-00000C480000}"/>
    <cellStyle name="Procentai 11 18" xfId="6731" xr:uid="{00000000-0005-0000-0000-00000D480000}"/>
    <cellStyle name="Procentai 11 18 2" xfId="14860" xr:uid="{00000000-0005-0000-0000-00000E480000}"/>
    <cellStyle name="Procentai 11 18 3" xfId="23431" xr:uid="{00000000-0005-0000-0000-00000F480000}"/>
    <cellStyle name="Procentai 11 19" xfId="6732" xr:uid="{00000000-0005-0000-0000-000010480000}"/>
    <cellStyle name="Procentai 11 19 2" xfId="14861" xr:uid="{00000000-0005-0000-0000-000011480000}"/>
    <cellStyle name="Procentai 11 19 3" xfId="23432" xr:uid="{00000000-0005-0000-0000-000012480000}"/>
    <cellStyle name="Procentai 11 2" xfId="6733" xr:uid="{00000000-0005-0000-0000-000013480000}"/>
    <cellStyle name="Procentai 11 2 10" xfId="6734" xr:uid="{00000000-0005-0000-0000-000014480000}"/>
    <cellStyle name="Procentai 11 2 10 2" xfId="14862" xr:uid="{00000000-0005-0000-0000-000015480000}"/>
    <cellStyle name="Procentai 11 2 10 3" xfId="23433" xr:uid="{00000000-0005-0000-0000-000016480000}"/>
    <cellStyle name="Procentai 11 2 11" xfId="6735" xr:uid="{00000000-0005-0000-0000-000017480000}"/>
    <cellStyle name="Procentai 11 2 11 2" xfId="14863" xr:uid="{00000000-0005-0000-0000-000018480000}"/>
    <cellStyle name="Procentai 11 2 11 3" xfId="23434" xr:uid="{00000000-0005-0000-0000-000019480000}"/>
    <cellStyle name="Procentai 11 2 12" xfId="6736" xr:uid="{00000000-0005-0000-0000-00001A480000}"/>
    <cellStyle name="Procentai 11 2 12 2" xfId="14864" xr:uid="{00000000-0005-0000-0000-00001B480000}"/>
    <cellStyle name="Procentai 11 2 12 3" xfId="23435" xr:uid="{00000000-0005-0000-0000-00001C480000}"/>
    <cellStyle name="Procentai 11 2 13" xfId="6737" xr:uid="{00000000-0005-0000-0000-00001D480000}"/>
    <cellStyle name="Procentai 11 2 13 2" xfId="14865" xr:uid="{00000000-0005-0000-0000-00001E480000}"/>
    <cellStyle name="Procentai 11 2 13 3" xfId="23436" xr:uid="{00000000-0005-0000-0000-00001F480000}"/>
    <cellStyle name="Procentai 11 2 14" xfId="6738" xr:uid="{00000000-0005-0000-0000-000020480000}"/>
    <cellStyle name="Procentai 11 2 14 2" xfId="14866" xr:uid="{00000000-0005-0000-0000-000021480000}"/>
    <cellStyle name="Procentai 11 2 14 3" xfId="23437" xr:uid="{00000000-0005-0000-0000-000022480000}"/>
    <cellStyle name="Procentai 11 2 15" xfId="6739" xr:uid="{00000000-0005-0000-0000-000023480000}"/>
    <cellStyle name="Procentai 11 2 15 2" xfId="14867" xr:uid="{00000000-0005-0000-0000-000024480000}"/>
    <cellStyle name="Procentai 11 2 15 3" xfId="23438" xr:uid="{00000000-0005-0000-0000-000025480000}"/>
    <cellStyle name="Procentai 11 2 16" xfId="285" xr:uid="{00000000-0005-0000-0000-000026480000}"/>
    <cellStyle name="Procentai 11 2 16 2" xfId="14868" xr:uid="{00000000-0005-0000-0000-000027480000}"/>
    <cellStyle name="Procentai 11 2 16 3" xfId="23439" xr:uid="{00000000-0005-0000-0000-000028480000}"/>
    <cellStyle name="Procentai 11 2 17" xfId="1360" xr:uid="{00000000-0005-0000-0000-000029480000}"/>
    <cellStyle name="Procentai 11 2 17 2" xfId="14869" xr:uid="{00000000-0005-0000-0000-00002A480000}"/>
    <cellStyle name="Procentai 11 2 17 3" xfId="23440" xr:uid="{00000000-0005-0000-0000-00002B480000}"/>
    <cellStyle name="Procentai 11 2 18" xfId="8784" xr:uid="{00000000-0005-0000-0000-00002C480000}"/>
    <cellStyle name="Procentai 11 2 19" xfId="17227" xr:uid="{00000000-0005-0000-0000-00002D480000}"/>
    <cellStyle name="Procentai 11 2 2" xfId="6047" xr:uid="{00000000-0005-0000-0000-00002E480000}"/>
    <cellStyle name="Procentai 11 2 2 10" xfId="6741" xr:uid="{00000000-0005-0000-0000-00002F480000}"/>
    <cellStyle name="Procentai 11 2 2 10 2" xfId="14870" xr:uid="{00000000-0005-0000-0000-000030480000}"/>
    <cellStyle name="Procentai 11 2 2 10 3" xfId="23441" xr:uid="{00000000-0005-0000-0000-000031480000}"/>
    <cellStyle name="Procentai 11 2 2 11" xfId="6743" xr:uid="{00000000-0005-0000-0000-000032480000}"/>
    <cellStyle name="Procentai 11 2 2 11 2" xfId="14871" xr:uid="{00000000-0005-0000-0000-000033480000}"/>
    <cellStyle name="Procentai 11 2 2 11 3" xfId="23442" xr:uid="{00000000-0005-0000-0000-000034480000}"/>
    <cellStyle name="Procentai 11 2 2 12" xfId="6745" xr:uid="{00000000-0005-0000-0000-000035480000}"/>
    <cellStyle name="Procentai 11 2 2 12 2" xfId="14872" xr:uid="{00000000-0005-0000-0000-000036480000}"/>
    <cellStyle name="Procentai 11 2 2 12 3" xfId="23443" xr:uid="{00000000-0005-0000-0000-000037480000}"/>
    <cellStyle name="Procentai 11 2 2 13" xfId="6747" xr:uid="{00000000-0005-0000-0000-000038480000}"/>
    <cellStyle name="Procentai 11 2 2 13 2" xfId="14873" xr:uid="{00000000-0005-0000-0000-000039480000}"/>
    <cellStyle name="Procentai 11 2 2 13 3" xfId="23444" xr:uid="{00000000-0005-0000-0000-00003A480000}"/>
    <cellStyle name="Procentai 11 2 2 14" xfId="6749" xr:uid="{00000000-0005-0000-0000-00003B480000}"/>
    <cellStyle name="Procentai 11 2 2 14 2" xfId="14874" xr:uid="{00000000-0005-0000-0000-00003C480000}"/>
    <cellStyle name="Procentai 11 2 2 14 3" xfId="23445" xr:uid="{00000000-0005-0000-0000-00003D480000}"/>
    <cellStyle name="Procentai 11 2 2 15" xfId="6751" xr:uid="{00000000-0005-0000-0000-00003E480000}"/>
    <cellStyle name="Procentai 11 2 2 15 2" xfId="14875" xr:uid="{00000000-0005-0000-0000-00003F480000}"/>
    <cellStyle name="Procentai 11 2 2 15 3" xfId="23446" xr:uid="{00000000-0005-0000-0000-000040480000}"/>
    <cellStyle name="Procentai 11 2 2 16" xfId="6752" xr:uid="{00000000-0005-0000-0000-000041480000}"/>
    <cellStyle name="Procentai 11 2 2 16 2" xfId="14876" xr:uid="{00000000-0005-0000-0000-000042480000}"/>
    <cellStyle name="Procentai 11 2 2 16 3" xfId="23447" xr:uid="{00000000-0005-0000-0000-000043480000}"/>
    <cellStyle name="Procentai 11 2 2 17" xfId="8991" xr:uid="{00000000-0005-0000-0000-000044480000}"/>
    <cellStyle name="Procentai 11 2 2 18" xfId="17429" xr:uid="{00000000-0005-0000-0000-000045480000}"/>
    <cellStyle name="Procentai 11 2 2 2" xfId="6753" xr:uid="{00000000-0005-0000-0000-000046480000}"/>
    <cellStyle name="Procentai 11 2 2 2 2" xfId="14877" xr:uid="{00000000-0005-0000-0000-000047480000}"/>
    <cellStyle name="Procentai 11 2 2 2 3" xfId="18025" xr:uid="{00000000-0005-0000-0000-000048480000}"/>
    <cellStyle name="Procentai 11 2 2 3" xfId="6754" xr:uid="{00000000-0005-0000-0000-000049480000}"/>
    <cellStyle name="Procentai 11 2 2 3 2" xfId="14878" xr:uid="{00000000-0005-0000-0000-00004A480000}"/>
    <cellStyle name="Procentai 11 2 2 3 3" xfId="23448" xr:uid="{00000000-0005-0000-0000-00004B480000}"/>
    <cellStyle name="Procentai 11 2 2 4" xfId="6755" xr:uid="{00000000-0005-0000-0000-00004C480000}"/>
    <cellStyle name="Procentai 11 2 2 4 2" xfId="14879" xr:uid="{00000000-0005-0000-0000-00004D480000}"/>
    <cellStyle name="Procentai 11 2 2 4 3" xfId="23449" xr:uid="{00000000-0005-0000-0000-00004E480000}"/>
    <cellStyle name="Procentai 11 2 2 5" xfId="6756" xr:uid="{00000000-0005-0000-0000-00004F480000}"/>
    <cellStyle name="Procentai 11 2 2 5 2" xfId="14880" xr:uid="{00000000-0005-0000-0000-000050480000}"/>
    <cellStyle name="Procentai 11 2 2 5 3" xfId="23450" xr:uid="{00000000-0005-0000-0000-000051480000}"/>
    <cellStyle name="Procentai 11 2 2 6" xfId="6757" xr:uid="{00000000-0005-0000-0000-000052480000}"/>
    <cellStyle name="Procentai 11 2 2 6 2" xfId="14881" xr:uid="{00000000-0005-0000-0000-000053480000}"/>
    <cellStyle name="Procentai 11 2 2 6 3" xfId="23451" xr:uid="{00000000-0005-0000-0000-000054480000}"/>
    <cellStyle name="Procentai 11 2 2 7" xfId="6758" xr:uid="{00000000-0005-0000-0000-000055480000}"/>
    <cellStyle name="Procentai 11 2 2 7 2" xfId="14882" xr:uid="{00000000-0005-0000-0000-000056480000}"/>
    <cellStyle name="Procentai 11 2 2 7 3" xfId="23452" xr:uid="{00000000-0005-0000-0000-000057480000}"/>
    <cellStyle name="Procentai 11 2 2 8" xfId="6759" xr:uid="{00000000-0005-0000-0000-000058480000}"/>
    <cellStyle name="Procentai 11 2 2 8 2" xfId="14883" xr:uid="{00000000-0005-0000-0000-000059480000}"/>
    <cellStyle name="Procentai 11 2 2 8 3" xfId="23453" xr:uid="{00000000-0005-0000-0000-00005A480000}"/>
    <cellStyle name="Procentai 11 2 2 9" xfId="6760" xr:uid="{00000000-0005-0000-0000-00005B480000}"/>
    <cellStyle name="Procentai 11 2 2 9 2" xfId="14884" xr:uid="{00000000-0005-0000-0000-00005C480000}"/>
    <cellStyle name="Procentai 11 2 2 9 3" xfId="23454" xr:uid="{00000000-0005-0000-0000-00005D480000}"/>
    <cellStyle name="Procentai 11 2 3" xfId="6049" xr:uid="{00000000-0005-0000-0000-00005E480000}"/>
    <cellStyle name="Procentai 11 2 3 2" xfId="14885" xr:uid="{00000000-0005-0000-0000-00005F480000}"/>
    <cellStyle name="Procentai 11 2 3 3" xfId="17758" xr:uid="{00000000-0005-0000-0000-000060480000}"/>
    <cellStyle name="Procentai 11 2 4" xfId="6051" xr:uid="{00000000-0005-0000-0000-000061480000}"/>
    <cellStyle name="Procentai 11 2 4 2" xfId="14886" xr:uid="{00000000-0005-0000-0000-000062480000}"/>
    <cellStyle name="Procentai 11 2 4 3" xfId="23455" xr:uid="{00000000-0005-0000-0000-000063480000}"/>
    <cellStyle name="Procentai 11 2 5" xfId="6053" xr:uid="{00000000-0005-0000-0000-000064480000}"/>
    <cellStyle name="Procentai 11 2 5 2" xfId="14887" xr:uid="{00000000-0005-0000-0000-000065480000}"/>
    <cellStyle name="Procentai 11 2 5 3" xfId="23456" xr:uid="{00000000-0005-0000-0000-000066480000}"/>
    <cellStyle name="Procentai 11 2 6" xfId="6761" xr:uid="{00000000-0005-0000-0000-000067480000}"/>
    <cellStyle name="Procentai 11 2 6 2" xfId="14888" xr:uid="{00000000-0005-0000-0000-000068480000}"/>
    <cellStyle name="Procentai 11 2 6 3" xfId="23457" xr:uid="{00000000-0005-0000-0000-000069480000}"/>
    <cellStyle name="Procentai 11 2 7" xfId="5168" xr:uid="{00000000-0005-0000-0000-00006A480000}"/>
    <cellStyle name="Procentai 11 2 7 2" xfId="14889" xr:uid="{00000000-0005-0000-0000-00006B480000}"/>
    <cellStyle name="Procentai 11 2 7 3" xfId="23458" xr:uid="{00000000-0005-0000-0000-00006C480000}"/>
    <cellStyle name="Procentai 11 2 8" xfId="5188" xr:uid="{00000000-0005-0000-0000-00006D480000}"/>
    <cellStyle name="Procentai 11 2 8 2" xfId="14890" xr:uid="{00000000-0005-0000-0000-00006E480000}"/>
    <cellStyle name="Procentai 11 2 8 3" xfId="23459" xr:uid="{00000000-0005-0000-0000-00006F480000}"/>
    <cellStyle name="Procentai 11 2 9" xfId="5190" xr:uid="{00000000-0005-0000-0000-000070480000}"/>
    <cellStyle name="Procentai 11 2 9 2" xfId="14891" xr:uid="{00000000-0005-0000-0000-000071480000}"/>
    <cellStyle name="Procentai 11 2 9 3" xfId="23460" xr:uid="{00000000-0005-0000-0000-000072480000}"/>
    <cellStyle name="Procentai 11 20" xfId="6727" xr:uid="{00000000-0005-0000-0000-000073480000}"/>
    <cellStyle name="Procentai 11 21" xfId="8681" xr:uid="{00000000-0005-0000-0000-000074480000}"/>
    <cellStyle name="Procentai 11 22" xfId="17130" xr:uid="{00000000-0005-0000-0000-000075480000}"/>
    <cellStyle name="Procentai 11 3" xfId="6762" xr:uid="{00000000-0005-0000-0000-000076480000}"/>
    <cellStyle name="Procentai 11 3 10" xfId="6763" xr:uid="{00000000-0005-0000-0000-000077480000}"/>
    <cellStyle name="Procentai 11 3 10 2" xfId="14892" xr:uid="{00000000-0005-0000-0000-000078480000}"/>
    <cellStyle name="Procentai 11 3 10 3" xfId="23461" xr:uid="{00000000-0005-0000-0000-000079480000}"/>
    <cellStyle name="Procentai 11 3 11" xfId="6764" xr:uid="{00000000-0005-0000-0000-00007A480000}"/>
    <cellStyle name="Procentai 11 3 11 2" xfId="14893" xr:uid="{00000000-0005-0000-0000-00007B480000}"/>
    <cellStyle name="Procentai 11 3 11 3" xfId="23462" xr:uid="{00000000-0005-0000-0000-00007C480000}"/>
    <cellStyle name="Procentai 11 3 12" xfId="6765" xr:uid="{00000000-0005-0000-0000-00007D480000}"/>
    <cellStyle name="Procentai 11 3 12 2" xfId="14894" xr:uid="{00000000-0005-0000-0000-00007E480000}"/>
    <cellStyle name="Procentai 11 3 12 3" xfId="23463" xr:uid="{00000000-0005-0000-0000-00007F480000}"/>
    <cellStyle name="Procentai 11 3 13" xfId="6766" xr:uid="{00000000-0005-0000-0000-000080480000}"/>
    <cellStyle name="Procentai 11 3 13 2" xfId="14895" xr:uid="{00000000-0005-0000-0000-000081480000}"/>
    <cellStyle name="Procentai 11 3 13 3" xfId="23464" xr:uid="{00000000-0005-0000-0000-000082480000}"/>
    <cellStyle name="Procentai 11 3 14" xfId="6767" xr:uid="{00000000-0005-0000-0000-000083480000}"/>
    <cellStyle name="Procentai 11 3 14 2" xfId="14896" xr:uid="{00000000-0005-0000-0000-000084480000}"/>
    <cellStyle name="Procentai 11 3 14 3" xfId="23465" xr:uid="{00000000-0005-0000-0000-000085480000}"/>
    <cellStyle name="Procentai 11 3 15" xfId="6768" xr:uid="{00000000-0005-0000-0000-000086480000}"/>
    <cellStyle name="Procentai 11 3 15 2" xfId="14897" xr:uid="{00000000-0005-0000-0000-000087480000}"/>
    <cellStyle name="Procentai 11 3 15 3" xfId="23466" xr:uid="{00000000-0005-0000-0000-000088480000}"/>
    <cellStyle name="Procentai 11 3 16" xfId="6769" xr:uid="{00000000-0005-0000-0000-000089480000}"/>
    <cellStyle name="Procentai 11 3 16 2" xfId="14898" xr:uid="{00000000-0005-0000-0000-00008A480000}"/>
    <cellStyle name="Procentai 11 3 16 3" xfId="23467" xr:uid="{00000000-0005-0000-0000-00008B480000}"/>
    <cellStyle name="Procentai 11 3 17" xfId="8894" xr:uid="{00000000-0005-0000-0000-00008C480000}"/>
    <cellStyle name="Procentai 11 3 18" xfId="17332" xr:uid="{00000000-0005-0000-0000-00008D480000}"/>
    <cellStyle name="Procentai 11 3 2" xfId="6770" xr:uid="{00000000-0005-0000-0000-00008E480000}"/>
    <cellStyle name="Procentai 11 3 2 2" xfId="14899" xr:uid="{00000000-0005-0000-0000-00008F480000}"/>
    <cellStyle name="Procentai 11 3 2 3" xfId="18026" xr:uid="{00000000-0005-0000-0000-000090480000}"/>
    <cellStyle name="Procentai 11 3 3" xfId="6771" xr:uid="{00000000-0005-0000-0000-000091480000}"/>
    <cellStyle name="Procentai 11 3 3 2" xfId="14900" xr:uid="{00000000-0005-0000-0000-000092480000}"/>
    <cellStyle name="Procentai 11 3 3 3" xfId="23468" xr:uid="{00000000-0005-0000-0000-000093480000}"/>
    <cellStyle name="Procentai 11 3 4" xfId="6772" xr:uid="{00000000-0005-0000-0000-000094480000}"/>
    <cellStyle name="Procentai 11 3 4 2" xfId="14901" xr:uid="{00000000-0005-0000-0000-000095480000}"/>
    <cellStyle name="Procentai 11 3 4 3" xfId="23469" xr:uid="{00000000-0005-0000-0000-000096480000}"/>
    <cellStyle name="Procentai 11 3 5" xfId="6773" xr:uid="{00000000-0005-0000-0000-000097480000}"/>
    <cellStyle name="Procentai 11 3 5 2" xfId="14902" xr:uid="{00000000-0005-0000-0000-000098480000}"/>
    <cellStyle name="Procentai 11 3 5 3" xfId="23470" xr:uid="{00000000-0005-0000-0000-000099480000}"/>
    <cellStyle name="Procentai 11 3 6" xfId="6774" xr:uid="{00000000-0005-0000-0000-00009A480000}"/>
    <cellStyle name="Procentai 11 3 6 2" xfId="14903" xr:uid="{00000000-0005-0000-0000-00009B480000}"/>
    <cellStyle name="Procentai 11 3 6 3" xfId="23471" xr:uid="{00000000-0005-0000-0000-00009C480000}"/>
    <cellStyle name="Procentai 11 3 7" xfId="5198" xr:uid="{00000000-0005-0000-0000-00009D480000}"/>
    <cellStyle name="Procentai 11 3 7 2" xfId="14904" xr:uid="{00000000-0005-0000-0000-00009E480000}"/>
    <cellStyle name="Procentai 11 3 7 3" xfId="23472" xr:uid="{00000000-0005-0000-0000-00009F480000}"/>
    <cellStyle name="Procentai 11 3 8" xfId="5200" xr:uid="{00000000-0005-0000-0000-0000A0480000}"/>
    <cellStyle name="Procentai 11 3 8 2" xfId="14905" xr:uid="{00000000-0005-0000-0000-0000A1480000}"/>
    <cellStyle name="Procentai 11 3 8 3" xfId="23473" xr:uid="{00000000-0005-0000-0000-0000A2480000}"/>
    <cellStyle name="Procentai 11 3 9" xfId="5202" xr:uid="{00000000-0005-0000-0000-0000A3480000}"/>
    <cellStyle name="Procentai 11 3 9 2" xfId="14906" xr:uid="{00000000-0005-0000-0000-0000A4480000}"/>
    <cellStyle name="Procentai 11 3 9 3" xfId="23474" xr:uid="{00000000-0005-0000-0000-0000A5480000}"/>
    <cellStyle name="Procentai 11 4" xfId="6775" xr:uid="{00000000-0005-0000-0000-0000A6480000}"/>
    <cellStyle name="Procentai 11 4 10" xfId="6776" xr:uid="{00000000-0005-0000-0000-0000A7480000}"/>
    <cellStyle name="Procentai 11 4 10 2" xfId="14907" xr:uid="{00000000-0005-0000-0000-0000A8480000}"/>
    <cellStyle name="Procentai 11 4 10 3" xfId="23475" xr:uid="{00000000-0005-0000-0000-0000A9480000}"/>
    <cellStyle name="Procentai 11 4 11" xfId="6777" xr:uid="{00000000-0005-0000-0000-0000AA480000}"/>
    <cellStyle name="Procentai 11 4 11 2" xfId="14908" xr:uid="{00000000-0005-0000-0000-0000AB480000}"/>
    <cellStyle name="Procentai 11 4 11 3" xfId="23476" xr:uid="{00000000-0005-0000-0000-0000AC480000}"/>
    <cellStyle name="Procentai 11 4 12" xfId="6778" xr:uid="{00000000-0005-0000-0000-0000AD480000}"/>
    <cellStyle name="Procentai 11 4 12 2" xfId="14909" xr:uid="{00000000-0005-0000-0000-0000AE480000}"/>
    <cellStyle name="Procentai 11 4 12 3" xfId="23477" xr:uid="{00000000-0005-0000-0000-0000AF480000}"/>
    <cellStyle name="Procentai 11 4 13" xfId="6779" xr:uid="{00000000-0005-0000-0000-0000B0480000}"/>
    <cellStyle name="Procentai 11 4 13 2" xfId="14910" xr:uid="{00000000-0005-0000-0000-0000B1480000}"/>
    <cellStyle name="Procentai 11 4 13 3" xfId="23478" xr:uid="{00000000-0005-0000-0000-0000B2480000}"/>
    <cellStyle name="Procentai 11 4 14" xfId="6780" xr:uid="{00000000-0005-0000-0000-0000B3480000}"/>
    <cellStyle name="Procentai 11 4 14 2" xfId="14911" xr:uid="{00000000-0005-0000-0000-0000B4480000}"/>
    <cellStyle name="Procentai 11 4 14 3" xfId="23479" xr:uid="{00000000-0005-0000-0000-0000B5480000}"/>
    <cellStyle name="Procentai 11 4 15" xfId="6781" xr:uid="{00000000-0005-0000-0000-0000B6480000}"/>
    <cellStyle name="Procentai 11 4 15 2" xfId="14912" xr:uid="{00000000-0005-0000-0000-0000B7480000}"/>
    <cellStyle name="Procentai 11 4 15 3" xfId="23480" xr:uid="{00000000-0005-0000-0000-0000B8480000}"/>
    <cellStyle name="Procentai 11 4 16" xfId="6782" xr:uid="{00000000-0005-0000-0000-0000B9480000}"/>
    <cellStyle name="Procentai 11 4 16 2" xfId="14913" xr:uid="{00000000-0005-0000-0000-0000BA480000}"/>
    <cellStyle name="Procentai 11 4 16 3" xfId="23481" xr:uid="{00000000-0005-0000-0000-0000BB480000}"/>
    <cellStyle name="Procentai 11 4 17" xfId="9097" xr:uid="{00000000-0005-0000-0000-0000BC480000}"/>
    <cellStyle name="Procentai 11 4 18" xfId="17534" xr:uid="{00000000-0005-0000-0000-0000BD480000}"/>
    <cellStyle name="Procentai 11 4 2" xfId="6783" xr:uid="{00000000-0005-0000-0000-0000BE480000}"/>
    <cellStyle name="Procentai 11 4 2 2" xfId="14914" xr:uid="{00000000-0005-0000-0000-0000BF480000}"/>
    <cellStyle name="Procentai 11 4 2 3" xfId="18027" xr:uid="{00000000-0005-0000-0000-0000C0480000}"/>
    <cellStyle name="Procentai 11 4 3" xfId="6784" xr:uid="{00000000-0005-0000-0000-0000C1480000}"/>
    <cellStyle name="Procentai 11 4 3 2" xfId="14915" xr:uid="{00000000-0005-0000-0000-0000C2480000}"/>
    <cellStyle name="Procentai 11 4 3 3" xfId="23482" xr:uid="{00000000-0005-0000-0000-0000C3480000}"/>
    <cellStyle name="Procentai 11 4 4" xfId="6785" xr:uid="{00000000-0005-0000-0000-0000C4480000}"/>
    <cellStyle name="Procentai 11 4 4 2" xfId="14916" xr:uid="{00000000-0005-0000-0000-0000C5480000}"/>
    <cellStyle name="Procentai 11 4 4 3" xfId="23483" xr:uid="{00000000-0005-0000-0000-0000C6480000}"/>
    <cellStyle name="Procentai 11 4 5" xfId="6786" xr:uid="{00000000-0005-0000-0000-0000C7480000}"/>
    <cellStyle name="Procentai 11 4 5 2" xfId="14917" xr:uid="{00000000-0005-0000-0000-0000C8480000}"/>
    <cellStyle name="Procentai 11 4 5 3" xfId="23484" xr:uid="{00000000-0005-0000-0000-0000C9480000}"/>
    <cellStyle name="Procentai 11 4 6" xfId="6787" xr:uid="{00000000-0005-0000-0000-0000CA480000}"/>
    <cellStyle name="Procentai 11 4 6 2" xfId="14918" xr:uid="{00000000-0005-0000-0000-0000CB480000}"/>
    <cellStyle name="Procentai 11 4 6 3" xfId="23485" xr:uid="{00000000-0005-0000-0000-0000CC480000}"/>
    <cellStyle name="Procentai 11 4 7" xfId="5217" xr:uid="{00000000-0005-0000-0000-0000CD480000}"/>
    <cellStyle name="Procentai 11 4 7 2" xfId="14919" xr:uid="{00000000-0005-0000-0000-0000CE480000}"/>
    <cellStyle name="Procentai 11 4 7 3" xfId="23486" xr:uid="{00000000-0005-0000-0000-0000CF480000}"/>
    <cellStyle name="Procentai 11 4 8" xfId="5219" xr:uid="{00000000-0005-0000-0000-0000D0480000}"/>
    <cellStyle name="Procentai 11 4 8 2" xfId="14920" xr:uid="{00000000-0005-0000-0000-0000D1480000}"/>
    <cellStyle name="Procentai 11 4 8 3" xfId="23487" xr:uid="{00000000-0005-0000-0000-0000D2480000}"/>
    <cellStyle name="Procentai 11 4 9" xfId="5221" xr:uid="{00000000-0005-0000-0000-0000D3480000}"/>
    <cellStyle name="Procentai 11 4 9 2" xfId="14921" xr:uid="{00000000-0005-0000-0000-0000D4480000}"/>
    <cellStyle name="Procentai 11 4 9 3" xfId="23488" xr:uid="{00000000-0005-0000-0000-0000D5480000}"/>
    <cellStyle name="Procentai 11 5" xfId="6788" xr:uid="{00000000-0005-0000-0000-0000D6480000}"/>
    <cellStyle name="Procentai 11 5 2" xfId="14922" xr:uid="{00000000-0005-0000-0000-0000D7480000}"/>
    <cellStyle name="Procentai 11 5 3" xfId="17661" xr:uid="{00000000-0005-0000-0000-0000D8480000}"/>
    <cellStyle name="Procentai 11 6" xfId="6789" xr:uid="{00000000-0005-0000-0000-0000D9480000}"/>
    <cellStyle name="Procentai 11 6 2" xfId="14923" xr:uid="{00000000-0005-0000-0000-0000DA480000}"/>
    <cellStyle name="Procentai 11 6 3" xfId="23489" xr:uid="{00000000-0005-0000-0000-0000DB480000}"/>
    <cellStyle name="Procentai 11 7" xfId="6790" xr:uid="{00000000-0005-0000-0000-0000DC480000}"/>
    <cellStyle name="Procentai 11 7 2" xfId="14924" xr:uid="{00000000-0005-0000-0000-0000DD480000}"/>
    <cellStyle name="Procentai 11 7 3" xfId="23490" xr:uid="{00000000-0005-0000-0000-0000DE480000}"/>
    <cellStyle name="Procentai 11 8" xfId="6791" xr:uid="{00000000-0005-0000-0000-0000DF480000}"/>
    <cellStyle name="Procentai 11 8 2" xfId="14925" xr:uid="{00000000-0005-0000-0000-0000E0480000}"/>
    <cellStyle name="Procentai 11 8 3" xfId="23491" xr:uid="{00000000-0005-0000-0000-0000E1480000}"/>
    <cellStyle name="Procentai 11 9" xfId="6792" xr:uid="{00000000-0005-0000-0000-0000E2480000}"/>
    <cellStyle name="Procentai 11 9 2" xfId="14926" xr:uid="{00000000-0005-0000-0000-0000E3480000}"/>
    <cellStyle name="Procentai 11 9 3" xfId="23492" xr:uid="{00000000-0005-0000-0000-0000E4480000}"/>
    <cellStyle name="Procentai 12" xfId="6793" xr:uid="{00000000-0005-0000-0000-0000E5480000}"/>
    <cellStyle name="Procentai 12 10" xfId="6794" xr:uid="{00000000-0005-0000-0000-0000E6480000}"/>
    <cellStyle name="Procentai 12 10 2" xfId="14927" xr:uid="{00000000-0005-0000-0000-0000E7480000}"/>
    <cellStyle name="Procentai 12 10 3" xfId="23493" xr:uid="{00000000-0005-0000-0000-0000E8480000}"/>
    <cellStyle name="Procentai 12 11" xfId="6795" xr:uid="{00000000-0005-0000-0000-0000E9480000}"/>
    <cellStyle name="Procentai 12 11 2" xfId="14928" xr:uid="{00000000-0005-0000-0000-0000EA480000}"/>
    <cellStyle name="Procentai 12 11 3" xfId="23494" xr:uid="{00000000-0005-0000-0000-0000EB480000}"/>
    <cellStyle name="Procentai 12 12" xfId="6796" xr:uid="{00000000-0005-0000-0000-0000EC480000}"/>
    <cellStyle name="Procentai 12 12 2" xfId="14929" xr:uid="{00000000-0005-0000-0000-0000ED480000}"/>
    <cellStyle name="Procentai 12 12 3" xfId="23495" xr:uid="{00000000-0005-0000-0000-0000EE480000}"/>
    <cellStyle name="Procentai 12 13" xfId="6797" xr:uid="{00000000-0005-0000-0000-0000EF480000}"/>
    <cellStyle name="Procentai 12 13 2" xfId="14930" xr:uid="{00000000-0005-0000-0000-0000F0480000}"/>
    <cellStyle name="Procentai 12 13 3" xfId="23496" xr:uid="{00000000-0005-0000-0000-0000F1480000}"/>
    <cellStyle name="Procentai 12 14" xfId="6798" xr:uid="{00000000-0005-0000-0000-0000F2480000}"/>
    <cellStyle name="Procentai 12 14 2" xfId="14931" xr:uid="{00000000-0005-0000-0000-0000F3480000}"/>
    <cellStyle name="Procentai 12 14 3" xfId="23497" xr:uid="{00000000-0005-0000-0000-0000F4480000}"/>
    <cellStyle name="Procentai 12 15" xfId="6799" xr:uid="{00000000-0005-0000-0000-0000F5480000}"/>
    <cellStyle name="Procentai 12 15 2" xfId="14932" xr:uid="{00000000-0005-0000-0000-0000F6480000}"/>
    <cellStyle name="Procentai 12 15 3" xfId="23498" xr:uid="{00000000-0005-0000-0000-0000F7480000}"/>
    <cellStyle name="Procentai 12 16" xfId="6800" xr:uid="{00000000-0005-0000-0000-0000F8480000}"/>
    <cellStyle name="Procentai 12 16 2" xfId="14933" xr:uid="{00000000-0005-0000-0000-0000F9480000}"/>
    <cellStyle name="Procentai 12 16 3" xfId="23499" xr:uid="{00000000-0005-0000-0000-0000FA480000}"/>
    <cellStyle name="Procentai 12 17" xfId="6801" xr:uid="{00000000-0005-0000-0000-0000FB480000}"/>
    <cellStyle name="Procentai 12 17 2" xfId="14934" xr:uid="{00000000-0005-0000-0000-0000FC480000}"/>
    <cellStyle name="Procentai 12 17 3" xfId="23500" xr:uid="{00000000-0005-0000-0000-0000FD480000}"/>
    <cellStyle name="Procentai 12 18" xfId="6802" xr:uid="{00000000-0005-0000-0000-0000FE480000}"/>
    <cellStyle name="Procentai 12 18 2" xfId="14935" xr:uid="{00000000-0005-0000-0000-0000FF480000}"/>
    <cellStyle name="Procentai 12 18 3" xfId="23501" xr:uid="{00000000-0005-0000-0000-000000490000}"/>
    <cellStyle name="Procentai 12 19" xfId="2858" xr:uid="{00000000-0005-0000-0000-000001490000}"/>
    <cellStyle name="Procentai 12 19 2" xfId="14936" xr:uid="{00000000-0005-0000-0000-000002490000}"/>
    <cellStyle name="Procentai 12 19 3" xfId="23502" xr:uid="{00000000-0005-0000-0000-000003490000}"/>
    <cellStyle name="Procentai 12 2" xfId="6803" xr:uid="{00000000-0005-0000-0000-000004490000}"/>
    <cellStyle name="Procentai 12 2 10" xfId="6806" xr:uid="{00000000-0005-0000-0000-000005490000}"/>
    <cellStyle name="Procentai 12 2 10 2" xfId="14937" xr:uid="{00000000-0005-0000-0000-000006490000}"/>
    <cellStyle name="Procentai 12 2 10 3" xfId="23503" xr:uid="{00000000-0005-0000-0000-000007490000}"/>
    <cellStyle name="Procentai 12 2 11" xfId="6809" xr:uid="{00000000-0005-0000-0000-000008490000}"/>
    <cellStyle name="Procentai 12 2 11 2" xfId="14938" xr:uid="{00000000-0005-0000-0000-000009490000}"/>
    <cellStyle name="Procentai 12 2 11 3" xfId="23504" xr:uid="{00000000-0005-0000-0000-00000A490000}"/>
    <cellStyle name="Procentai 12 2 12" xfId="6812" xr:uid="{00000000-0005-0000-0000-00000B490000}"/>
    <cellStyle name="Procentai 12 2 12 2" xfId="14939" xr:uid="{00000000-0005-0000-0000-00000C490000}"/>
    <cellStyle name="Procentai 12 2 12 3" xfId="23505" xr:uid="{00000000-0005-0000-0000-00000D490000}"/>
    <cellStyle name="Procentai 12 2 13" xfId="47" xr:uid="{00000000-0005-0000-0000-00000E490000}"/>
    <cellStyle name="Procentai 12 2 13 2" xfId="14940" xr:uid="{00000000-0005-0000-0000-00000F490000}"/>
    <cellStyle name="Procentai 12 2 13 3" xfId="23506" xr:uid="{00000000-0005-0000-0000-000010490000}"/>
    <cellStyle name="Procentai 12 2 14" xfId="6815" xr:uid="{00000000-0005-0000-0000-000011490000}"/>
    <cellStyle name="Procentai 12 2 14 2" xfId="14941" xr:uid="{00000000-0005-0000-0000-000012490000}"/>
    <cellStyle name="Procentai 12 2 14 3" xfId="23507" xr:uid="{00000000-0005-0000-0000-000013490000}"/>
    <cellStyle name="Procentai 12 2 15" xfId="6818" xr:uid="{00000000-0005-0000-0000-000014490000}"/>
    <cellStyle name="Procentai 12 2 15 2" xfId="14942" xr:uid="{00000000-0005-0000-0000-000015490000}"/>
    <cellStyle name="Procentai 12 2 15 3" xfId="23508" xr:uid="{00000000-0005-0000-0000-000016490000}"/>
    <cellStyle name="Procentai 12 2 16" xfId="6821" xr:uid="{00000000-0005-0000-0000-000017490000}"/>
    <cellStyle name="Procentai 12 2 16 2" xfId="14943" xr:uid="{00000000-0005-0000-0000-000018490000}"/>
    <cellStyle name="Procentai 12 2 16 3" xfId="23509" xr:uid="{00000000-0005-0000-0000-000019490000}"/>
    <cellStyle name="Procentai 12 2 17" xfId="6824" xr:uid="{00000000-0005-0000-0000-00001A490000}"/>
    <cellStyle name="Procentai 12 2 17 2" xfId="14944" xr:uid="{00000000-0005-0000-0000-00001B490000}"/>
    <cellStyle name="Procentai 12 2 17 3" xfId="23510" xr:uid="{00000000-0005-0000-0000-00001C490000}"/>
    <cellStyle name="Procentai 12 2 18" xfId="8789" xr:uid="{00000000-0005-0000-0000-00001D490000}"/>
    <cellStyle name="Procentai 12 2 19" xfId="17232" xr:uid="{00000000-0005-0000-0000-00001E490000}"/>
    <cellStyle name="Procentai 12 2 2" xfId="6825" xr:uid="{00000000-0005-0000-0000-00001F490000}"/>
    <cellStyle name="Procentai 12 2 2 10" xfId="1498" xr:uid="{00000000-0005-0000-0000-000020490000}"/>
    <cellStyle name="Procentai 12 2 2 10 2" xfId="14945" xr:uid="{00000000-0005-0000-0000-000021490000}"/>
    <cellStyle name="Procentai 12 2 2 10 3" xfId="23511" xr:uid="{00000000-0005-0000-0000-000022490000}"/>
    <cellStyle name="Procentai 12 2 2 11" xfId="1500" xr:uid="{00000000-0005-0000-0000-000023490000}"/>
    <cellStyle name="Procentai 12 2 2 11 2" xfId="14946" xr:uid="{00000000-0005-0000-0000-000024490000}"/>
    <cellStyle name="Procentai 12 2 2 11 3" xfId="23512" xr:uid="{00000000-0005-0000-0000-000025490000}"/>
    <cellStyle name="Procentai 12 2 2 12" xfId="1662" xr:uid="{00000000-0005-0000-0000-000026490000}"/>
    <cellStyle name="Procentai 12 2 2 12 2" xfId="14947" xr:uid="{00000000-0005-0000-0000-000027490000}"/>
    <cellStyle name="Procentai 12 2 2 12 3" xfId="23513" xr:uid="{00000000-0005-0000-0000-000028490000}"/>
    <cellStyle name="Procentai 12 2 2 13" xfId="1664" xr:uid="{00000000-0005-0000-0000-000029490000}"/>
    <cellStyle name="Procentai 12 2 2 13 2" xfId="14948" xr:uid="{00000000-0005-0000-0000-00002A490000}"/>
    <cellStyle name="Procentai 12 2 2 13 3" xfId="23514" xr:uid="{00000000-0005-0000-0000-00002B490000}"/>
    <cellStyle name="Procentai 12 2 2 14" xfId="1666" xr:uid="{00000000-0005-0000-0000-00002C490000}"/>
    <cellStyle name="Procentai 12 2 2 14 2" xfId="14949" xr:uid="{00000000-0005-0000-0000-00002D490000}"/>
    <cellStyle name="Procentai 12 2 2 14 3" xfId="23515" xr:uid="{00000000-0005-0000-0000-00002E490000}"/>
    <cellStyle name="Procentai 12 2 2 15" xfId="1668" xr:uid="{00000000-0005-0000-0000-00002F490000}"/>
    <cellStyle name="Procentai 12 2 2 15 2" xfId="14950" xr:uid="{00000000-0005-0000-0000-000030490000}"/>
    <cellStyle name="Procentai 12 2 2 15 3" xfId="23516" xr:uid="{00000000-0005-0000-0000-000031490000}"/>
    <cellStyle name="Procentai 12 2 2 16" xfId="1670" xr:uid="{00000000-0005-0000-0000-000032490000}"/>
    <cellStyle name="Procentai 12 2 2 16 2" xfId="14951" xr:uid="{00000000-0005-0000-0000-000033490000}"/>
    <cellStyle name="Procentai 12 2 2 16 3" xfId="23517" xr:uid="{00000000-0005-0000-0000-000034490000}"/>
    <cellStyle name="Procentai 12 2 2 17" xfId="8996" xr:uid="{00000000-0005-0000-0000-000035490000}"/>
    <cellStyle name="Procentai 12 2 2 18" xfId="17434" xr:uid="{00000000-0005-0000-0000-000036490000}"/>
    <cellStyle name="Procentai 12 2 2 2" xfId="1389" xr:uid="{00000000-0005-0000-0000-000037490000}"/>
    <cellStyle name="Procentai 12 2 2 2 2" xfId="14952" xr:uid="{00000000-0005-0000-0000-000038490000}"/>
    <cellStyle name="Procentai 12 2 2 2 3" xfId="18028" xr:uid="{00000000-0005-0000-0000-000039490000}"/>
    <cellStyle name="Procentai 12 2 2 3" xfId="1391" xr:uid="{00000000-0005-0000-0000-00003A490000}"/>
    <cellStyle name="Procentai 12 2 2 3 2" xfId="14953" xr:uid="{00000000-0005-0000-0000-00003B490000}"/>
    <cellStyle name="Procentai 12 2 2 3 3" xfId="23518" xr:uid="{00000000-0005-0000-0000-00003C490000}"/>
    <cellStyle name="Procentai 12 2 2 4" xfId="1393" xr:uid="{00000000-0005-0000-0000-00003D490000}"/>
    <cellStyle name="Procentai 12 2 2 4 2" xfId="14954" xr:uid="{00000000-0005-0000-0000-00003E490000}"/>
    <cellStyle name="Procentai 12 2 2 4 3" xfId="23519" xr:uid="{00000000-0005-0000-0000-00003F490000}"/>
    <cellStyle name="Procentai 12 2 2 5" xfId="1395" xr:uid="{00000000-0005-0000-0000-000040490000}"/>
    <cellStyle name="Procentai 12 2 2 5 2" xfId="14955" xr:uid="{00000000-0005-0000-0000-000041490000}"/>
    <cellStyle name="Procentai 12 2 2 5 3" xfId="23520" xr:uid="{00000000-0005-0000-0000-000042490000}"/>
    <cellStyle name="Procentai 12 2 2 6" xfId="1397" xr:uid="{00000000-0005-0000-0000-000043490000}"/>
    <cellStyle name="Procentai 12 2 2 6 2" xfId="14956" xr:uid="{00000000-0005-0000-0000-000044490000}"/>
    <cellStyle name="Procentai 12 2 2 6 3" xfId="23521" xr:uid="{00000000-0005-0000-0000-000045490000}"/>
    <cellStyle name="Procentai 12 2 2 7" xfId="1399" xr:uid="{00000000-0005-0000-0000-000046490000}"/>
    <cellStyle name="Procentai 12 2 2 7 2" xfId="14957" xr:uid="{00000000-0005-0000-0000-000047490000}"/>
    <cellStyle name="Procentai 12 2 2 7 3" xfId="23522" xr:uid="{00000000-0005-0000-0000-000048490000}"/>
    <cellStyle name="Procentai 12 2 2 8" xfId="1402" xr:uid="{00000000-0005-0000-0000-000049490000}"/>
    <cellStyle name="Procentai 12 2 2 8 2" xfId="14958" xr:uid="{00000000-0005-0000-0000-00004A490000}"/>
    <cellStyle name="Procentai 12 2 2 8 3" xfId="23523" xr:uid="{00000000-0005-0000-0000-00004B490000}"/>
    <cellStyle name="Procentai 12 2 2 9" xfId="1405" xr:uid="{00000000-0005-0000-0000-00004C490000}"/>
    <cellStyle name="Procentai 12 2 2 9 2" xfId="14959" xr:uid="{00000000-0005-0000-0000-00004D490000}"/>
    <cellStyle name="Procentai 12 2 2 9 3" xfId="23524" xr:uid="{00000000-0005-0000-0000-00004E490000}"/>
    <cellStyle name="Procentai 12 2 3" xfId="6826" xr:uid="{00000000-0005-0000-0000-00004F490000}"/>
    <cellStyle name="Procentai 12 2 3 2" xfId="14960" xr:uid="{00000000-0005-0000-0000-000050490000}"/>
    <cellStyle name="Procentai 12 2 3 3" xfId="17763" xr:uid="{00000000-0005-0000-0000-000051490000}"/>
    <cellStyle name="Procentai 12 2 4" xfId="6827" xr:uid="{00000000-0005-0000-0000-000052490000}"/>
    <cellStyle name="Procentai 12 2 4 2" xfId="14961" xr:uid="{00000000-0005-0000-0000-000053490000}"/>
    <cellStyle name="Procentai 12 2 4 3" xfId="23525" xr:uid="{00000000-0005-0000-0000-000054490000}"/>
    <cellStyle name="Procentai 12 2 5" xfId="6828" xr:uid="{00000000-0005-0000-0000-000055490000}"/>
    <cellStyle name="Procentai 12 2 5 2" xfId="14962" xr:uid="{00000000-0005-0000-0000-000056490000}"/>
    <cellStyle name="Procentai 12 2 5 3" xfId="23526" xr:uid="{00000000-0005-0000-0000-000057490000}"/>
    <cellStyle name="Procentai 12 2 6" xfId="6829" xr:uid="{00000000-0005-0000-0000-000058490000}"/>
    <cellStyle name="Procentai 12 2 6 2" xfId="14963" xr:uid="{00000000-0005-0000-0000-000059490000}"/>
    <cellStyle name="Procentai 12 2 6 3" xfId="23527" xr:uid="{00000000-0005-0000-0000-00005A490000}"/>
    <cellStyle name="Procentai 12 2 7" xfId="6830" xr:uid="{00000000-0005-0000-0000-00005B490000}"/>
    <cellStyle name="Procentai 12 2 7 2" xfId="14964" xr:uid="{00000000-0005-0000-0000-00005C490000}"/>
    <cellStyle name="Procentai 12 2 7 3" xfId="23528" xr:uid="{00000000-0005-0000-0000-00005D490000}"/>
    <cellStyle name="Procentai 12 2 8" xfId="6831" xr:uid="{00000000-0005-0000-0000-00005E490000}"/>
    <cellStyle name="Procentai 12 2 8 2" xfId="14965" xr:uid="{00000000-0005-0000-0000-00005F490000}"/>
    <cellStyle name="Procentai 12 2 8 3" xfId="23529" xr:uid="{00000000-0005-0000-0000-000060490000}"/>
    <cellStyle name="Procentai 12 2 9" xfId="6832" xr:uid="{00000000-0005-0000-0000-000061490000}"/>
    <cellStyle name="Procentai 12 2 9 2" xfId="14966" xr:uid="{00000000-0005-0000-0000-000062490000}"/>
    <cellStyle name="Procentai 12 2 9 3" xfId="23530" xr:uid="{00000000-0005-0000-0000-000063490000}"/>
    <cellStyle name="Procentai 12 20" xfId="8687" xr:uid="{00000000-0005-0000-0000-000064490000}"/>
    <cellStyle name="Procentai 12 21" xfId="17135" xr:uid="{00000000-0005-0000-0000-000065490000}"/>
    <cellStyle name="Procentai 12 3" xfId="6833" xr:uid="{00000000-0005-0000-0000-000066490000}"/>
    <cellStyle name="Procentai 12 3 10" xfId="6834" xr:uid="{00000000-0005-0000-0000-000067490000}"/>
    <cellStyle name="Procentai 12 3 10 2" xfId="14967" xr:uid="{00000000-0005-0000-0000-000068490000}"/>
    <cellStyle name="Procentai 12 3 10 3" xfId="23531" xr:uid="{00000000-0005-0000-0000-000069490000}"/>
    <cellStyle name="Procentai 12 3 11" xfId="6835" xr:uid="{00000000-0005-0000-0000-00006A490000}"/>
    <cellStyle name="Procentai 12 3 11 2" xfId="14968" xr:uid="{00000000-0005-0000-0000-00006B490000}"/>
    <cellStyle name="Procentai 12 3 11 3" xfId="23532" xr:uid="{00000000-0005-0000-0000-00006C490000}"/>
    <cellStyle name="Procentai 12 3 12" xfId="6836" xr:uid="{00000000-0005-0000-0000-00006D490000}"/>
    <cellStyle name="Procentai 12 3 12 2" xfId="14969" xr:uid="{00000000-0005-0000-0000-00006E490000}"/>
    <cellStyle name="Procentai 12 3 12 3" xfId="23533" xr:uid="{00000000-0005-0000-0000-00006F490000}"/>
    <cellStyle name="Procentai 12 3 13" xfId="6837" xr:uid="{00000000-0005-0000-0000-000070490000}"/>
    <cellStyle name="Procentai 12 3 13 2" xfId="14970" xr:uid="{00000000-0005-0000-0000-000071490000}"/>
    <cellStyle name="Procentai 12 3 13 3" xfId="23534" xr:uid="{00000000-0005-0000-0000-000072490000}"/>
    <cellStyle name="Procentai 12 3 14" xfId="6838" xr:uid="{00000000-0005-0000-0000-000073490000}"/>
    <cellStyle name="Procentai 12 3 14 2" xfId="14971" xr:uid="{00000000-0005-0000-0000-000074490000}"/>
    <cellStyle name="Procentai 12 3 14 3" xfId="23535" xr:uid="{00000000-0005-0000-0000-000075490000}"/>
    <cellStyle name="Procentai 12 3 15" xfId="6839" xr:uid="{00000000-0005-0000-0000-000076490000}"/>
    <cellStyle name="Procentai 12 3 15 2" xfId="14972" xr:uid="{00000000-0005-0000-0000-000077490000}"/>
    <cellStyle name="Procentai 12 3 15 3" xfId="23536" xr:uid="{00000000-0005-0000-0000-000078490000}"/>
    <cellStyle name="Procentai 12 3 16" xfId="6840" xr:uid="{00000000-0005-0000-0000-000079490000}"/>
    <cellStyle name="Procentai 12 3 16 2" xfId="14973" xr:uid="{00000000-0005-0000-0000-00007A490000}"/>
    <cellStyle name="Procentai 12 3 16 3" xfId="23537" xr:uid="{00000000-0005-0000-0000-00007B490000}"/>
    <cellStyle name="Procentai 12 3 17" xfId="8899" xr:uid="{00000000-0005-0000-0000-00007C490000}"/>
    <cellStyle name="Procentai 12 3 18" xfId="17337" xr:uid="{00000000-0005-0000-0000-00007D490000}"/>
    <cellStyle name="Procentai 12 3 2" xfId="6841" xr:uid="{00000000-0005-0000-0000-00007E490000}"/>
    <cellStyle name="Procentai 12 3 2 2" xfId="14974" xr:uid="{00000000-0005-0000-0000-00007F490000}"/>
    <cellStyle name="Procentai 12 3 2 3" xfId="18029" xr:uid="{00000000-0005-0000-0000-000080490000}"/>
    <cellStyle name="Procentai 12 3 3" xfId="6842" xr:uid="{00000000-0005-0000-0000-000081490000}"/>
    <cellStyle name="Procentai 12 3 3 2" xfId="14975" xr:uid="{00000000-0005-0000-0000-000082490000}"/>
    <cellStyle name="Procentai 12 3 3 3" xfId="23538" xr:uid="{00000000-0005-0000-0000-000083490000}"/>
    <cellStyle name="Procentai 12 3 4" xfId="6843" xr:uid="{00000000-0005-0000-0000-000084490000}"/>
    <cellStyle name="Procentai 12 3 4 2" xfId="14976" xr:uid="{00000000-0005-0000-0000-000085490000}"/>
    <cellStyle name="Procentai 12 3 4 3" xfId="23539" xr:uid="{00000000-0005-0000-0000-000086490000}"/>
    <cellStyle name="Procentai 12 3 5" xfId="6844" xr:uid="{00000000-0005-0000-0000-000087490000}"/>
    <cellStyle name="Procentai 12 3 5 2" xfId="14977" xr:uid="{00000000-0005-0000-0000-000088490000}"/>
    <cellStyle name="Procentai 12 3 5 3" xfId="23540" xr:uid="{00000000-0005-0000-0000-000089490000}"/>
    <cellStyle name="Procentai 12 3 6" xfId="6845" xr:uid="{00000000-0005-0000-0000-00008A490000}"/>
    <cellStyle name="Procentai 12 3 6 2" xfId="14978" xr:uid="{00000000-0005-0000-0000-00008B490000}"/>
    <cellStyle name="Procentai 12 3 6 3" xfId="23541" xr:uid="{00000000-0005-0000-0000-00008C490000}"/>
    <cellStyle name="Procentai 12 3 7" xfId="6846" xr:uid="{00000000-0005-0000-0000-00008D490000}"/>
    <cellStyle name="Procentai 12 3 7 2" xfId="14979" xr:uid="{00000000-0005-0000-0000-00008E490000}"/>
    <cellStyle name="Procentai 12 3 7 3" xfId="23542" xr:uid="{00000000-0005-0000-0000-00008F490000}"/>
    <cellStyle name="Procentai 12 3 8" xfId="6847" xr:uid="{00000000-0005-0000-0000-000090490000}"/>
    <cellStyle name="Procentai 12 3 8 2" xfId="14980" xr:uid="{00000000-0005-0000-0000-000091490000}"/>
    <cellStyle name="Procentai 12 3 8 3" xfId="23543" xr:uid="{00000000-0005-0000-0000-000092490000}"/>
    <cellStyle name="Procentai 12 3 9" xfId="6848" xr:uid="{00000000-0005-0000-0000-000093490000}"/>
    <cellStyle name="Procentai 12 3 9 2" xfId="14981" xr:uid="{00000000-0005-0000-0000-000094490000}"/>
    <cellStyle name="Procentai 12 3 9 3" xfId="23544" xr:uid="{00000000-0005-0000-0000-000095490000}"/>
    <cellStyle name="Procentai 12 4" xfId="6849" xr:uid="{00000000-0005-0000-0000-000096490000}"/>
    <cellStyle name="Procentai 12 4 10" xfId="6850" xr:uid="{00000000-0005-0000-0000-000097490000}"/>
    <cellStyle name="Procentai 12 4 10 2" xfId="14982" xr:uid="{00000000-0005-0000-0000-000098490000}"/>
    <cellStyle name="Procentai 12 4 10 3" xfId="23545" xr:uid="{00000000-0005-0000-0000-000099490000}"/>
    <cellStyle name="Procentai 12 4 11" xfId="6851" xr:uid="{00000000-0005-0000-0000-00009A490000}"/>
    <cellStyle name="Procentai 12 4 11 2" xfId="14983" xr:uid="{00000000-0005-0000-0000-00009B490000}"/>
    <cellStyle name="Procentai 12 4 11 3" xfId="23546" xr:uid="{00000000-0005-0000-0000-00009C490000}"/>
    <cellStyle name="Procentai 12 4 12" xfId="6852" xr:uid="{00000000-0005-0000-0000-00009D490000}"/>
    <cellStyle name="Procentai 12 4 12 2" xfId="14984" xr:uid="{00000000-0005-0000-0000-00009E490000}"/>
    <cellStyle name="Procentai 12 4 12 3" xfId="23547" xr:uid="{00000000-0005-0000-0000-00009F490000}"/>
    <cellStyle name="Procentai 12 4 13" xfId="6853" xr:uid="{00000000-0005-0000-0000-0000A0490000}"/>
    <cellStyle name="Procentai 12 4 13 2" xfId="14985" xr:uid="{00000000-0005-0000-0000-0000A1490000}"/>
    <cellStyle name="Procentai 12 4 13 3" xfId="23548" xr:uid="{00000000-0005-0000-0000-0000A2490000}"/>
    <cellStyle name="Procentai 12 4 14" xfId="6854" xr:uid="{00000000-0005-0000-0000-0000A3490000}"/>
    <cellStyle name="Procentai 12 4 14 2" xfId="14986" xr:uid="{00000000-0005-0000-0000-0000A4490000}"/>
    <cellStyle name="Procentai 12 4 14 3" xfId="23549" xr:uid="{00000000-0005-0000-0000-0000A5490000}"/>
    <cellStyle name="Procentai 12 4 15" xfId="6855" xr:uid="{00000000-0005-0000-0000-0000A6490000}"/>
    <cellStyle name="Procentai 12 4 15 2" xfId="14987" xr:uid="{00000000-0005-0000-0000-0000A7490000}"/>
    <cellStyle name="Procentai 12 4 15 3" xfId="23550" xr:uid="{00000000-0005-0000-0000-0000A8490000}"/>
    <cellStyle name="Procentai 12 4 16" xfId="6856" xr:uid="{00000000-0005-0000-0000-0000A9490000}"/>
    <cellStyle name="Procentai 12 4 16 2" xfId="14988" xr:uid="{00000000-0005-0000-0000-0000AA490000}"/>
    <cellStyle name="Procentai 12 4 16 3" xfId="23551" xr:uid="{00000000-0005-0000-0000-0000AB490000}"/>
    <cellStyle name="Procentai 12 4 17" xfId="9102" xr:uid="{00000000-0005-0000-0000-0000AC490000}"/>
    <cellStyle name="Procentai 12 4 18" xfId="17539" xr:uid="{00000000-0005-0000-0000-0000AD490000}"/>
    <cellStyle name="Procentai 12 4 2" xfId="6857" xr:uid="{00000000-0005-0000-0000-0000AE490000}"/>
    <cellStyle name="Procentai 12 4 2 2" xfId="14989" xr:uid="{00000000-0005-0000-0000-0000AF490000}"/>
    <cellStyle name="Procentai 12 4 2 3" xfId="18030" xr:uid="{00000000-0005-0000-0000-0000B0490000}"/>
    <cellStyle name="Procentai 12 4 3" xfId="6858" xr:uid="{00000000-0005-0000-0000-0000B1490000}"/>
    <cellStyle name="Procentai 12 4 3 2" xfId="14990" xr:uid="{00000000-0005-0000-0000-0000B2490000}"/>
    <cellStyle name="Procentai 12 4 3 3" xfId="23552" xr:uid="{00000000-0005-0000-0000-0000B3490000}"/>
    <cellStyle name="Procentai 12 4 4" xfId="6859" xr:uid="{00000000-0005-0000-0000-0000B4490000}"/>
    <cellStyle name="Procentai 12 4 4 2" xfId="14991" xr:uid="{00000000-0005-0000-0000-0000B5490000}"/>
    <cellStyle name="Procentai 12 4 4 3" xfId="23553" xr:uid="{00000000-0005-0000-0000-0000B6490000}"/>
    <cellStyle name="Procentai 12 4 5" xfId="6860" xr:uid="{00000000-0005-0000-0000-0000B7490000}"/>
    <cellStyle name="Procentai 12 4 5 2" xfId="14992" xr:uid="{00000000-0005-0000-0000-0000B8490000}"/>
    <cellStyle name="Procentai 12 4 5 3" xfId="23554" xr:uid="{00000000-0005-0000-0000-0000B9490000}"/>
    <cellStyle name="Procentai 12 4 6" xfId="6861" xr:uid="{00000000-0005-0000-0000-0000BA490000}"/>
    <cellStyle name="Procentai 12 4 6 2" xfId="14993" xr:uid="{00000000-0005-0000-0000-0000BB490000}"/>
    <cellStyle name="Procentai 12 4 6 3" xfId="23555" xr:uid="{00000000-0005-0000-0000-0000BC490000}"/>
    <cellStyle name="Procentai 12 4 7" xfId="6862" xr:uid="{00000000-0005-0000-0000-0000BD490000}"/>
    <cellStyle name="Procentai 12 4 7 2" xfId="14994" xr:uid="{00000000-0005-0000-0000-0000BE490000}"/>
    <cellStyle name="Procentai 12 4 7 3" xfId="23556" xr:uid="{00000000-0005-0000-0000-0000BF490000}"/>
    <cellStyle name="Procentai 12 4 8" xfId="6863" xr:uid="{00000000-0005-0000-0000-0000C0490000}"/>
    <cellStyle name="Procentai 12 4 8 2" xfId="14995" xr:uid="{00000000-0005-0000-0000-0000C1490000}"/>
    <cellStyle name="Procentai 12 4 8 3" xfId="23557" xr:uid="{00000000-0005-0000-0000-0000C2490000}"/>
    <cellStyle name="Procentai 12 4 9" xfId="6864" xr:uid="{00000000-0005-0000-0000-0000C3490000}"/>
    <cellStyle name="Procentai 12 4 9 2" xfId="14996" xr:uid="{00000000-0005-0000-0000-0000C4490000}"/>
    <cellStyle name="Procentai 12 4 9 3" xfId="23558" xr:uid="{00000000-0005-0000-0000-0000C5490000}"/>
    <cellStyle name="Procentai 12 5" xfId="6865" xr:uid="{00000000-0005-0000-0000-0000C6490000}"/>
    <cellStyle name="Procentai 12 5 2" xfId="14997" xr:uid="{00000000-0005-0000-0000-0000C7490000}"/>
    <cellStyle name="Procentai 12 5 3" xfId="17666" xr:uid="{00000000-0005-0000-0000-0000C8490000}"/>
    <cellStyle name="Procentai 12 6" xfId="6866" xr:uid="{00000000-0005-0000-0000-0000C9490000}"/>
    <cellStyle name="Procentai 12 6 2" xfId="14998" xr:uid="{00000000-0005-0000-0000-0000CA490000}"/>
    <cellStyle name="Procentai 12 6 3" xfId="23559" xr:uid="{00000000-0005-0000-0000-0000CB490000}"/>
    <cellStyle name="Procentai 12 7" xfId="6867" xr:uid="{00000000-0005-0000-0000-0000CC490000}"/>
    <cellStyle name="Procentai 12 7 2" xfId="14999" xr:uid="{00000000-0005-0000-0000-0000CD490000}"/>
    <cellStyle name="Procentai 12 7 3" xfId="23560" xr:uid="{00000000-0005-0000-0000-0000CE490000}"/>
    <cellStyle name="Procentai 12 8" xfId="6868" xr:uid="{00000000-0005-0000-0000-0000CF490000}"/>
    <cellStyle name="Procentai 12 8 2" xfId="15000" xr:uid="{00000000-0005-0000-0000-0000D0490000}"/>
    <cellStyle name="Procentai 12 8 3" xfId="23561" xr:uid="{00000000-0005-0000-0000-0000D1490000}"/>
    <cellStyle name="Procentai 12 9" xfId="6869" xr:uid="{00000000-0005-0000-0000-0000D2490000}"/>
    <cellStyle name="Procentai 12 9 2" xfId="15001" xr:uid="{00000000-0005-0000-0000-0000D3490000}"/>
    <cellStyle name="Procentai 12 9 3" xfId="23562" xr:uid="{00000000-0005-0000-0000-0000D4490000}"/>
    <cellStyle name="Procentai 13" xfId="6870" xr:uid="{00000000-0005-0000-0000-0000D5490000}"/>
    <cellStyle name="Procentai 13 2" xfId="8693" xr:uid="{00000000-0005-0000-0000-0000D6490000}"/>
    <cellStyle name="Procentai 14" xfId="6871" xr:uid="{00000000-0005-0000-0000-0000D7490000}"/>
    <cellStyle name="Procentai 14 10" xfId="6872" xr:uid="{00000000-0005-0000-0000-0000D8490000}"/>
    <cellStyle name="Procentai 14 10 2" xfId="15002" xr:uid="{00000000-0005-0000-0000-0000D9490000}"/>
    <cellStyle name="Procentai 14 10 3" xfId="23563" xr:uid="{00000000-0005-0000-0000-0000DA490000}"/>
    <cellStyle name="Procentai 14 11" xfId="6873" xr:uid="{00000000-0005-0000-0000-0000DB490000}"/>
    <cellStyle name="Procentai 14 11 2" xfId="15003" xr:uid="{00000000-0005-0000-0000-0000DC490000}"/>
    <cellStyle name="Procentai 14 11 3" xfId="23564" xr:uid="{00000000-0005-0000-0000-0000DD490000}"/>
    <cellStyle name="Procentai 14 12" xfId="6874" xr:uid="{00000000-0005-0000-0000-0000DE490000}"/>
    <cellStyle name="Procentai 14 12 2" xfId="15004" xr:uid="{00000000-0005-0000-0000-0000DF490000}"/>
    <cellStyle name="Procentai 14 12 3" xfId="23565" xr:uid="{00000000-0005-0000-0000-0000E0490000}"/>
    <cellStyle name="Procentai 14 13" xfId="6875" xr:uid="{00000000-0005-0000-0000-0000E1490000}"/>
    <cellStyle name="Procentai 14 13 2" xfId="15005" xr:uid="{00000000-0005-0000-0000-0000E2490000}"/>
    <cellStyle name="Procentai 14 13 3" xfId="23566" xr:uid="{00000000-0005-0000-0000-0000E3490000}"/>
    <cellStyle name="Procentai 14 14" xfId="6876" xr:uid="{00000000-0005-0000-0000-0000E4490000}"/>
    <cellStyle name="Procentai 14 14 2" xfId="15006" xr:uid="{00000000-0005-0000-0000-0000E5490000}"/>
    <cellStyle name="Procentai 14 14 3" xfId="23567" xr:uid="{00000000-0005-0000-0000-0000E6490000}"/>
    <cellStyle name="Procentai 14 15" xfId="6877" xr:uid="{00000000-0005-0000-0000-0000E7490000}"/>
    <cellStyle name="Procentai 14 15 2" xfId="15007" xr:uid="{00000000-0005-0000-0000-0000E8490000}"/>
    <cellStyle name="Procentai 14 15 3" xfId="23568" xr:uid="{00000000-0005-0000-0000-0000E9490000}"/>
    <cellStyle name="Procentai 14 16" xfId="6878" xr:uid="{00000000-0005-0000-0000-0000EA490000}"/>
    <cellStyle name="Procentai 14 16 2" xfId="15008" xr:uid="{00000000-0005-0000-0000-0000EB490000}"/>
    <cellStyle name="Procentai 14 16 3" xfId="23569" xr:uid="{00000000-0005-0000-0000-0000EC490000}"/>
    <cellStyle name="Procentai 14 17" xfId="2035" xr:uid="{00000000-0005-0000-0000-0000ED490000}"/>
    <cellStyle name="Procentai 14 17 2" xfId="15009" xr:uid="{00000000-0005-0000-0000-0000EE490000}"/>
    <cellStyle name="Procentai 14 17 3" xfId="23570" xr:uid="{00000000-0005-0000-0000-0000EF490000}"/>
    <cellStyle name="Procentai 14 18" xfId="8793" xr:uid="{00000000-0005-0000-0000-0000F0490000}"/>
    <cellStyle name="Procentai 14 19" xfId="17235" xr:uid="{00000000-0005-0000-0000-0000F1490000}"/>
    <cellStyle name="Procentai 14 2" xfId="6879" xr:uid="{00000000-0005-0000-0000-0000F2490000}"/>
    <cellStyle name="Procentai 14 2 10" xfId="6880" xr:uid="{00000000-0005-0000-0000-0000F3490000}"/>
    <cellStyle name="Procentai 14 2 10 2" xfId="15010" xr:uid="{00000000-0005-0000-0000-0000F4490000}"/>
    <cellStyle name="Procentai 14 2 10 3" xfId="23571" xr:uid="{00000000-0005-0000-0000-0000F5490000}"/>
    <cellStyle name="Procentai 14 2 11" xfId="6881" xr:uid="{00000000-0005-0000-0000-0000F6490000}"/>
    <cellStyle name="Procentai 14 2 11 2" xfId="15011" xr:uid="{00000000-0005-0000-0000-0000F7490000}"/>
    <cellStyle name="Procentai 14 2 11 3" xfId="23572" xr:uid="{00000000-0005-0000-0000-0000F8490000}"/>
    <cellStyle name="Procentai 14 2 12" xfId="6882" xr:uid="{00000000-0005-0000-0000-0000F9490000}"/>
    <cellStyle name="Procentai 14 2 12 2" xfId="15012" xr:uid="{00000000-0005-0000-0000-0000FA490000}"/>
    <cellStyle name="Procentai 14 2 12 3" xfId="23573" xr:uid="{00000000-0005-0000-0000-0000FB490000}"/>
    <cellStyle name="Procentai 14 2 13" xfId="6883" xr:uid="{00000000-0005-0000-0000-0000FC490000}"/>
    <cellStyle name="Procentai 14 2 13 2" xfId="15013" xr:uid="{00000000-0005-0000-0000-0000FD490000}"/>
    <cellStyle name="Procentai 14 2 13 3" xfId="23574" xr:uid="{00000000-0005-0000-0000-0000FE490000}"/>
    <cellStyle name="Procentai 14 2 14" xfId="6884" xr:uid="{00000000-0005-0000-0000-0000FF490000}"/>
    <cellStyle name="Procentai 14 2 14 2" xfId="15014" xr:uid="{00000000-0005-0000-0000-0000004A0000}"/>
    <cellStyle name="Procentai 14 2 14 3" xfId="23575" xr:uid="{00000000-0005-0000-0000-0000014A0000}"/>
    <cellStyle name="Procentai 14 2 15" xfId="6885" xr:uid="{00000000-0005-0000-0000-0000024A0000}"/>
    <cellStyle name="Procentai 14 2 15 2" xfId="15015" xr:uid="{00000000-0005-0000-0000-0000034A0000}"/>
    <cellStyle name="Procentai 14 2 15 3" xfId="23576" xr:uid="{00000000-0005-0000-0000-0000044A0000}"/>
    <cellStyle name="Procentai 14 2 16" xfId="6886" xr:uid="{00000000-0005-0000-0000-0000054A0000}"/>
    <cellStyle name="Procentai 14 2 16 2" xfId="15016" xr:uid="{00000000-0005-0000-0000-0000064A0000}"/>
    <cellStyle name="Procentai 14 2 16 3" xfId="23577" xr:uid="{00000000-0005-0000-0000-0000074A0000}"/>
    <cellStyle name="Procentai 14 2 17" xfId="8999" xr:uid="{00000000-0005-0000-0000-0000084A0000}"/>
    <cellStyle name="Procentai 14 2 18" xfId="17437" xr:uid="{00000000-0005-0000-0000-0000094A0000}"/>
    <cellStyle name="Procentai 14 2 2" xfId="6887" xr:uid="{00000000-0005-0000-0000-00000A4A0000}"/>
    <cellStyle name="Procentai 14 2 2 2" xfId="15017" xr:uid="{00000000-0005-0000-0000-00000B4A0000}"/>
    <cellStyle name="Procentai 14 2 2 3" xfId="18031" xr:uid="{00000000-0005-0000-0000-00000C4A0000}"/>
    <cellStyle name="Procentai 14 2 3" xfId="6888" xr:uid="{00000000-0005-0000-0000-00000D4A0000}"/>
    <cellStyle name="Procentai 14 2 3 2" xfId="15018" xr:uid="{00000000-0005-0000-0000-00000E4A0000}"/>
    <cellStyle name="Procentai 14 2 3 3" xfId="23578" xr:uid="{00000000-0005-0000-0000-00000F4A0000}"/>
    <cellStyle name="Procentai 14 2 4" xfId="6889" xr:uid="{00000000-0005-0000-0000-0000104A0000}"/>
    <cellStyle name="Procentai 14 2 4 2" xfId="15019" xr:uid="{00000000-0005-0000-0000-0000114A0000}"/>
    <cellStyle name="Procentai 14 2 4 3" xfId="23579" xr:uid="{00000000-0005-0000-0000-0000124A0000}"/>
    <cellStyle name="Procentai 14 2 5" xfId="6890" xr:uid="{00000000-0005-0000-0000-0000134A0000}"/>
    <cellStyle name="Procentai 14 2 5 2" xfId="15020" xr:uid="{00000000-0005-0000-0000-0000144A0000}"/>
    <cellStyle name="Procentai 14 2 5 3" xfId="23580" xr:uid="{00000000-0005-0000-0000-0000154A0000}"/>
    <cellStyle name="Procentai 14 2 6" xfId="6891" xr:uid="{00000000-0005-0000-0000-0000164A0000}"/>
    <cellStyle name="Procentai 14 2 6 2" xfId="15021" xr:uid="{00000000-0005-0000-0000-0000174A0000}"/>
    <cellStyle name="Procentai 14 2 6 3" xfId="23581" xr:uid="{00000000-0005-0000-0000-0000184A0000}"/>
    <cellStyle name="Procentai 14 2 7" xfId="6892" xr:uid="{00000000-0005-0000-0000-0000194A0000}"/>
    <cellStyle name="Procentai 14 2 7 2" xfId="15022" xr:uid="{00000000-0005-0000-0000-00001A4A0000}"/>
    <cellStyle name="Procentai 14 2 7 3" xfId="23582" xr:uid="{00000000-0005-0000-0000-00001B4A0000}"/>
    <cellStyle name="Procentai 14 2 8" xfId="6893" xr:uid="{00000000-0005-0000-0000-00001C4A0000}"/>
    <cellStyle name="Procentai 14 2 8 2" xfId="15023" xr:uid="{00000000-0005-0000-0000-00001D4A0000}"/>
    <cellStyle name="Procentai 14 2 8 3" xfId="23583" xr:uid="{00000000-0005-0000-0000-00001E4A0000}"/>
    <cellStyle name="Procentai 14 2 9" xfId="6894" xr:uid="{00000000-0005-0000-0000-00001F4A0000}"/>
    <cellStyle name="Procentai 14 2 9 2" xfId="15024" xr:uid="{00000000-0005-0000-0000-0000204A0000}"/>
    <cellStyle name="Procentai 14 2 9 3" xfId="23584" xr:uid="{00000000-0005-0000-0000-0000214A0000}"/>
    <cellStyle name="Procentai 14 3" xfId="6895" xr:uid="{00000000-0005-0000-0000-0000224A0000}"/>
    <cellStyle name="Procentai 14 3 2" xfId="15025" xr:uid="{00000000-0005-0000-0000-0000234A0000}"/>
    <cellStyle name="Procentai 14 3 3" xfId="17766" xr:uid="{00000000-0005-0000-0000-0000244A0000}"/>
    <cellStyle name="Procentai 14 4" xfId="6896" xr:uid="{00000000-0005-0000-0000-0000254A0000}"/>
    <cellStyle name="Procentai 14 4 2" xfId="15026" xr:uid="{00000000-0005-0000-0000-0000264A0000}"/>
    <cellStyle name="Procentai 14 4 3" xfId="23585" xr:uid="{00000000-0005-0000-0000-0000274A0000}"/>
    <cellStyle name="Procentai 14 5" xfId="6897" xr:uid="{00000000-0005-0000-0000-0000284A0000}"/>
    <cellStyle name="Procentai 14 5 2" xfId="15027" xr:uid="{00000000-0005-0000-0000-0000294A0000}"/>
    <cellStyle name="Procentai 14 5 3" xfId="23586" xr:uid="{00000000-0005-0000-0000-00002A4A0000}"/>
    <cellStyle name="Procentai 14 6" xfId="6898" xr:uid="{00000000-0005-0000-0000-00002B4A0000}"/>
    <cellStyle name="Procentai 14 6 2" xfId="15028" xr:uid="{00000000-0005-0000-0000-00002C4A0000}"/>
    <cellStyle name="Procentai 14 6 3" xfId="23587" xr:uid="{00000000-0005-0000-0000-00002D4A0000}"/>
    <cellStyle name="Procentai 14 7" xfId="6899" xr:uid="{00000000-0005-0000-0000-00002E4A0000}"/>
    <cellStyle name="Procentai 14 7 2" xfId="15029" xr:uid="{00000000-0005-0000-0000-00002F4A0000}"/>
    <cellStyle name="Procentai 14 7 3" xfId="23588" xr:uid="{00000000-0005-0000-0000-0000304A0000}"/>
    <cellStyle name="Procentai 14 8" xfId="6900" xr:uid="{00000000-0005-0000-0000-0000314A0000}"/>
    <cellStyle name="Procentai 14 8 2" xfId="15030" xr:uid="{00000000-0005-0000-0000-0000324A0000}"/>
    <cellStyle name="Procentai 14 8 3" xfId="23589" xr:uid="{00000000-0005-0000-0000-0000334A0000}"/>
    <cellStyle name="Procentai 14 9" xfId="6901" xr:uid="{00000000-0005-0000-0000-0000344A0000}"/>
    <cellStyle name="Procentai 14 9 2" xfId="15031" xr:uid="{00000000-0005-0000-0000-0000354A0000}"/>
    <cellStyle name="Procentai 14 9 3" xfId="23590" xr:uid="{00000000-0005-0000-0000-0000364A0000}"/>
    <cellStyle name="Procentai 15" xfId="6903" xr:uid="{00000000-0005-0000-0000-0000374A0000}"/>
    <cellStyle name="Procentai 15 10" xfId="6905" xr:uid="{00000000-0005-0000-0000-0000384A0000}"/>
    <cellStyle name="Procentai 15 10 2" xfId="15032" xr:uid="{00000000-0005-0000-0000-0000394A0000}"/>
    <cellStyle name="Procentai 15 10 3" xfId="23591" xr:uid="{00000000-0005-0000-0000-00003A4A0000}"/>
    <cellStyle name="Procentai 15 11" xfId="6907" xr:uid="{00000000-0005-0000-0000-00003B4A0000}"/>
    <cellStyle name="Procentai 15 11 2" xfId="15033" xr:uid="{00000000-0005-0000-0000-00003C4A0000}"/>
    <cellStyle name="Procentai 15 11 3" xfId="23592" xr:uid="{00000000-0005-0000-0000-00003D4A0000}"/>
    <cellStyle name="Procentai 15 12" xfId="6909" xr:uid="{00000000-0005-0000-0000-00003E4A0000}"/>
    <cellStyle name="Procentai 15 12 2" xfId="15034" xr:uid="{00000000-0005-0000-0000-00003F4A0000}"/>
    <cellStyle name="Procentai 15 12 3" xfId="23593" xr:uid="{00000000-0005-0000-0000-0000404A0000}"/>
    <cellStyle name="Procentai 15 13" xfId="6911" xr:uid="{00000000-0005-0000-0000-0000414A0000}"/>
    <cellStyle name="Procentai 15 13 2" xfId="15035" xr:uid="{00000000-0005-0000-0000-0000424A0000}"/>
    <cellStyle name="Procentai 15 13 3" xfId="23594" xr:uid="{00000000-0005-0000-0000-0000434A0000}"/>
    <cellStyle name="Procentai 15 14" xfId="6913" xr:uid="{00000000-0005-0000-0000-0000444A0000}"/>
    <cellStyle name="Procentai 15 14 2" xfId="15036" xr:uid="{00000000-0005-0000-0000-0000454A0000}"/>
    <cellStyle name="Procentai 15 14 3" xfId="23595" xr:uid="{00000000-0005-0000-0000-0000464A0000}"/>
    <cellStyle name="Procentai 15 15" xfId="6915" xr:uid="{00000000-0005-0000-0000-0000474A0000}"/>
    <cellStyle name="Procentai 15 15 2" xfId="15037" xr:uid="{00000000-0005-0000-0000-0000484A0000}"/>
    <cellStyle name="Procentai 15 15 3" xfId="23596" xr:uid="{00000000-0005-0000-0000-0000494A0000}"/>
    <cellStyle name="Procentai 15 16" xfId="6917" xr:uid="{00000000-0005-0000-0000-00004A4A0000}"/>
    <cellStyle name="Procentai 15 16 2" xfId="15038" xr:uid="{00000000-0005-0000-0000-00004B4A0000}"/>
    <cellStyle name="Procentai 15 16 3" xfId="23597" xr:uid="{00000000-0005-0000-0000-00004C4A0000}"/>
    <cellStyle name="Procentai 15 17" xfId="2055" xr:uid="{00000000-0005-0000-0000-00004D4A0000}"/>
    <cellStyle name="Procentai 15 17 2" xfId="15039" xr:uid="{00000000-0005-0000-0000-00004E4A0000}"/>
    <cellStyle name="Procentai 15 17 3" xfId="23598" xr:uid="{00000000-0005-0000-0000-00004F4A0000}"/>
    <cellStyle name="Procentai 15 18" xfId="8795" xr:uid="{00000000-0005-0000-0000-0000504A0000}"/>
    <cellStyle name="Procentai 15 19" xfId="17237" xr:uid="{00000000-0005-0000-0000-0000514A0000}"/>
    <cellStyle name="Procentai 15 2" xfId="6919" xr:uid="{00000000-0005-0000-0000-0000524A0000}"/>
    <cellStyle name="Procentai 15 2 10" xfId="6920" xr:uid="{00000000-0005-0000-0000-0000534A0000}"/>
    <cellStyle name="Procentai 15 2 10 2" xfId="15040" xr:uid="{00000000-0005-0000-0000-0000544A0000}"/>
    <cellStyle name="Procentai 15 2 10 3" xfId="23599" xr:uid="{00000000-0005-0000-0000-0000554A0000}"/>
    <cellStyle name="Procentai 15 2 11" xfId="6921" xr:uid="{00000000-0005-0000-0000-0000564A0000}"/>
    <cellStyle name="Procentai 15 2 11 2" xfId="15041" xr:uid="{00000000-0005-0000-0000-0000574A0000}"/>
    <cellStyle name="Procentai 15 2 11 3" xfId="23600" xr:uid="{00000000-0005-0000-0000-0000584A0000}"/>
    <cellStyle name="Procentai 15 2 12" xfId="6922" xr:uid="{00000000-0005-0000-0000-0000594A0000}"/>
    <cellStyle name="Procentai 15 2 12 2" xfId="15042" xr:uid="{00000000-0005-0000-0000-00005A4A0000}"/>
    <cellStyle name="Procentai 15 2 12 3" xfId="23601" xr:uid="{00000000-0005-0000-0000-00005B4A0000}"/>
    <cellStyle name="Procentai 15 2 13" xfId="6923" xr:uid="{00000000-0005-0000-0000-00005C4A0000}"/>
    <cellStyle name="Procentai 15 2 13 2" xfId="15043" xr:uid="{00000000-0005-0000-0000-00005D4A0000}"/>
    <cellStyle name="Procentai 15 2 13 3" xfId="23602" xr:uid="{00000000-0005-0000-0000-00005E4A0000}"/>
    <cellStyle name="Procentai 15 2 14" xfId="6924" xr:uid="{00000000-0005-0000-0000-00005F4A0000}"/>
    <cellStyle name="Procentai 15 2 14 2" xfId="15044" xr:uid="{00000000-0005-0000-0000-0000604A0000}"/>
    <cellStyle name="Procentai 15 2 14 3" xfId="23603" xr:uid="{00000000-0005-0000-0000-0000614A0000}"/>
    <cellStyle name="Procentai 15 2 15" xfId="6925" xr:uid="{00000000-0005-0000-0000-0000624A0000}"/>
    <cellStyle name="Procentai 15 2 15 2" xfId="15045" xr:uid="{00000000-0005-0000-0000-0000634A0000}"/>
    <cellStyle name="Procentai 15 2 15 3" xfId="23604" xr:uid="{00000000-0005-0000-0000-0000644A0000}"/>
    <cellStyle name="Procentai 15 2 16" xfId="6640" xr:uid="{00000000-0005-0000-0000-0000654A0000}"/>
    <cellStyle name="Procentai 15 2 16 2" xfId="15046" xr:uid="{00000000-0005-0000-0000-0000664A0000}"/>
    <cellStyle name="Procentai 15 2 16 3" xfId="23605" xr:uid="{00000000-0005-0000-0000-0000674A0000}"/>
    <cellStyle name="Procentai 15 2 17" xfId="9001" xr:uid="{00000000-0005-0000-0000-0000684A0000}"/>
    <cellStyle name="Procentai 15 2 18" xfId="17439" xr:uid="{00000000-0005-0000-0000-0000694A0000}"/>
    <cellStyle name="Procentai 15 2 2" xfId="6926" xr:uid="{00000000-0005-0000-0000-00006A4A0000}"/>
    <cellStyle name="Procentai 15 2 2 2" xfId="15047" xr:uid="{00000000-0005-0000-0000-00006B4A0000}"/>
    <cellStyle name="Procentai 15 2 2 3" xfId="18032" xr:uid="{00000000-0005-0000-0000-00006C4A0000}"/>
    <cellStyle name="Procentai 15 2 3" xfId="6927" xr:uid="{00000000-0005-0000-0000-00006D4A0000}"/>
    <cellStyle name="Procentai 15 2 3 2" xfId="15048" xr:uid="{00000000-0005-0000-0000-00006E4A0000}"/>
    <cellStyle name="Procentai 15 2 3 3" xfId="23606" xr:uid="{00000000-0005-0000-0000-00006F4A0000}"/>
    <cellStyle name="Procentai 15 2 4" xfId="6928" xr:uid="{00000000-0005-0000-0000-0000704A0000}"/>
    <cellStyle name="Procentai 15 2 4 2" xfId="15049" xr:uid="{00000000-0005-0000-0000-0000714A0000}"/>
    <cellStyle name="Procentai 15 2 4 3" xfId="23607" xr:uid="{00000000-0005-0000-0000-0000724A0000}"/>
    <cellStyle name="Procentai 15 2 5" xfId="6929" xr:uid="{00000000-0005-0000-0000-0000734A0000}"/>
    <cellStyle name="Procentai 15 2 5 2" xfId="15050" xr:uid="{00000000-0005-0000-0000-0000744A0000}"/>
    <cellStyle name="Procentai 15 2 5 3" xfId="23608" xr:uid="{00000000-0005-0000-0000-0000754A0000}"/>
    <cellStyle name="Procentai 15 2 6" xfId="6930" xr:uid="{00000000-0005-0000-0000-0000764A0000}"/>
    <cellStyle name="Procentai 15 2 6 2" xfId="15051" xr:uid="{00000000-0005-0000-0000-0000774A0000}"/>
    <cellStyle name="Procentai 15 2 6 3" xfId="23609" xr:uid="{00000000-0005-0000-0000-0000784A0000}"/>
    <cellStyle name="Procentai 15 2 7" xfId="6931" xr:uid="{00000000-0005-0000-0000-0000794A0000}"/>
    <cellStyle name="Procentai 15 2 7 2" xfId="15052" xr:uid="{00000000-0005-0000-0000-00007A4A0000}"/>
    <cellStyle name="Procentai 15 2 7 3" xfId="23610" xr:uid="{00000000-0005-0000-0000-00007B4A0000}"/>
    <cellStyle name="Procentai 15 2 8" xfId="6932" xr:uid="{00000000-0005-0000-0000-00007C4A0000}"/>
    <cellStyle name="Procentai 15 2 8 2" xfId="15053" xr:uid="{00000000-0005-0000-0000-00007D4A0000}"/>
    <cellStyle name="Procentai 15 2 8 3" xfId="23611" xr:uid="{00000000-0005-0000-0000-00007E4A0000}"/>
    <cellStyle name="Procentai 15 2 9" xfId="6933" xr:uid="{00000000-0005-0000-0000-00007F4A0000}"/>
    <cellStyle name="Procentai 15 2 9 2" xfId="15054" xr:uid="{00000000-0005-0000-0000-0000804A0000}"/>
    <cellStyle name="Procentai 15 2 9 3" xfId="23612" xr:uid="{00000000-0005-0000-0000-0000814A0000}"/>
    <cellStyle name="Procentai 15 3" xfId="6935" xr:uid="{00000000-0005-0000-0000-0000824A0000}"/>
    <cellStyle name="Procentai 15 3 2" xfId="15055" xr:uid="{00000000-0005-0000-0000-0000834A0000}"/>
    <cellStyle name="Procentai 15 3 3" xfId="17768" xr:uid="{00000000-0005-0000-0000-0000844A0000}"/>
    <cellStyle name="Procentai 15 4" xfId="6937" xr:uid="{00000000-0005-0000-0000-0000854A0000}"/>
    <cellStyle name="Procentai 15 4 2" xfId="15056" xr:uid="{00000000-0005-0000-0000-0000864A0000}"/>
    <cellStyle name="Procentai 15 4 3" xfId="23613" xr:uid="{00000000-0005-0000-0000-0000874A0000}"/>
    <cellStyle name="Procentai 15 5" xfId="6939" xr:uid="{00000000-0005-0000-0000-0000884A0000}"/>
    <cellStyle name="Procentai 15 5 2" xfId="15057" xr:uid="{00000000-0005-0000-0000-0000894A0000}"/>
    <cellStyle name="Procentai 15 5 3" xfId="23614" xr:uid="{00000000-0005-0000-0000-00008A4A0000}"/>
    <cellStyle name="Procentai 15 6" xfId="6941" xr:uid="{00000000-0005-0000-0000-00008B4A0000}"/>
    <cellStyle name="Procentai 15 6 2" xfId="15058" xr:uid="{00000000-0005-0000-0000-00008C4A0000}"/>
    <cellStyle name="Procentai 15 6 3" xfId="23615" xr:uid="{00000000-0005-0000-0000-00008D4A0000}"/>
    <cellStyle name="Procentai 15 7" xfId="6943" xr:uid="{00000000-0005-0000-0000-00008E4A0000}"/>
    <cellStyle name="Procentai 15 7 2" xfId="15059" xr:uid="{00000000-0005-0000-0000-00008F4A0000}"/>
    <cellStyle name="Procentai 15 7 3" xfId="23616" xr:uid="{00000000-0005-0000-0000-0000904A0000}"/>
    <cellStyle name="Procentai 15 8" xfId="6945" xr:uid="{00000000-0005-0000-0000-0000914A0000}"/>
    <cellStyle name="Procentai 15 8 2" xfId="15060" xr:uid="{00000000-0005-0000-0000-0000924A0000}"/>
    <cellStyle name="Procentai 15 8 3" xfId="23617" xr:uid="{00000000-0005-0000-0000-0000934A0000}"/>
    <cellStyle name="Procentai 15 9" xfId="6947" xr:uid="{00000000-0005-0000-0000-0000944A0000}"/>
    <cellStyle name="Procentai 15 9 2" xfId="15061" xr:uid="{00000000-0005-0000-0000-0000954A0000}"/>
    <cellStyle name="Procentai 15 9 3" xfId="23618" xr:uid="{00000000-0005-0000-0000-0000964A0000}"/>
    <cellStyle name="Procentai 16" xfId="6949" xr:uid="{00000000-0005-0000-0000-0000974A0000}"/>
    <cellStyle name="Procentai 16 2" xfId="8797" xr:uid="{00000000-0005-0000-0000-0000984A0000}"/>
    <cellStyle name="Procentai 17" xfId="6951" xr:uid="{00000000-0005-0000-0000-0000994A0000}"/>
    <cellStyle name="Procentai 17 10" xfId="6953" xr:uid="{00000000-0005-0000-0000-00009A4A0000}"/>
    <cellStyle name="Procentai 17 10 2" xfId="15062" xr:uid="{00000000-0005-0000-0000-00009B4A0000}"/>
    <cellStyle name="Procentai 17 10 3" xfId="23619" xr:uid="{00000000-0005-0000-0000-00009C4A0000}"/>
    <cellStyle name="Procentai 17 11" xfId="6955" xr:uid="{00000000-0005-0000-0000-00009D4A0000}"/>
    <cellStyle name="Procentai 17 11 2" xfId="15063" xr:uid="{00000000-0005-0000-0000-00009E4A0000}"/>
    <cellStyle name="Procentai 17 11 3" xfId="23620" xr:uid="{00000000-0005-0000-0000-00009F4A0000}"/>
    <cellStyle name="Procentai 17 12" xfId="6957" xr:uid="{00000000-0005-0000-0000-0000A04A0000}"/>
    <cellStyle name="Procentai 17 12 2" xfId="15064" xr:uid="{00000000-0005-0000-0000-0000A14A0000}"/>
    <cellStyle name="Procentai 17 12 3" xfId="23621" xr:uid="{00000000-0005-0000-0000-0000A24A0000}"/>
    <cellStyle name="Procentai 17 13" xfId="6959" xr:uid="{00000000-0005-0000-0000-0000A34A0000}"/>
    <cellStyle name="Procentai 17 13 2" xfId="15065" xr:uid="{00000000-0005-0000-0000-0000A44A0000}"/>
    <cellStyle name="Procentai 17 13 3" xfId="23622" xr:uid="{00000000-0005-0000-0000-0000A54A0000}"/>
    <cellStyle name="Procentai 17 14" xfId="6961" xr:uid="{00000000-0005-0000-0000-0000A64A0000}"/>
    <cellStyle name="Procentai 17 14 2" xfId="15066" xr:uid="{00000000-0005-0000-0000-0000A74A0000}"/>
    <cellStyle name="Procentai 17 14 3" xfId="23623" xr:uid="{00000000-0005-0000-0000-0000A84A0000}"/>
    <cellStyle name="Procentai 17 15" xfId="6963" xr:uid="{00000000-0005-0000-0000-0000A94A0000}"/>
    <cellStyle name="Procentai 17 15 2" xfId="15067" xr:uid="{00000000-0005-0000-0000-0000AA4A0000}"/>
    <cellStyle name="Procentai 17 15 3" xfId="23624" xr:uid="{00000000-0005-0000-0000-0000AB4A0000}"/>
    <cellStyle name="Procentai 17 16" xfId="6965" xr:uid="{00000000-0005-0000-0000-0000AC4A0000}"/>
    <cellStyle name="Procentai 17 16 2" xfId="15068" xr:uid="{00000000-0005-0000-0000-0000AD4A0000}"/>
    <cellStyle name="Procentai 17 16 3" xfId="23625" xr:uid="{00000000-0005-0000-0000-0000AE4A0000}"/>
    <cellStyle name="Procentai 17 17" xfId="3548" xr:uid="{00000000-0005-0000-0000-0000AF4A0000}"/>
    <cellStyle name="Procentai 17 17 2" xfId="15069" xr:uid="{00000000-0005-0000-0000-0000B04A0000}"/>
    <cellStyle name="Procentai 17 17 3" xfId="23626" xr:uid="{00000000-0005-0000-0000-0000B14A0000}"/>
    <cellStyle name="Procentai 17 18" xfId="8801" xr:uid="{00000000-0005-0000-0000-0000B24A0000}"/>
    <cellStyle name="Procentai 17 19" xfId="17241" xr:uid="{00000000-0005-0000-0000-0000B34A0000}"/>
    <cellStyle name="Procentai 17 2" xfId="6805" xr:uid="{00000000-0005-0000-0000-0000B44A0000}"/>
    <cellStyle name="Procentai 17 2 10" xfId="6966" xr:uid="{00000000-0005-0000-0000-0000B54A0000}"/>
    <cellStyle name="Procentai 17 2 10 2" xfId="15070" xr:uid="{00000000-0005-0000-0000-0000B64A0000}"/>
    <cellStyle name="Procentai 17 2 10 3" xfId="23627" xr:uid="{00000000-0005-0000-0000-0000B74A0000}"/>
    <cellStyle name="Procentai 17 2 11" xfId="6967" xr:uid="{00000000-0005-0000-0000-0000B84A0000}"/>
    <cellStyle name="Procentai 17 2 11 2" xfId="15071" xr:uid="{00000000-0005-0000-0000-0000B94A0000}"/>
    <cellStyle name="Procentai 17 2 11 3" xfId="23628" xr:uid="{00000000-0005-0000-0000-0000BA4A0000}"/>
    <cellStyle name="Procentai 17 2 12" xfId="6968" xr:uid="{00000000-0005-0000-0000-0000BB4A0000}"/>
    <cellStyle name="Procentai 17 2 12 2" xfId="15072" xr:uid="{00000000-0005-0000-0000-0000BC4A0000}"/>
    <cellStyle name="Procentai 17 2 12 3" xfId="23629" xr:uid="{00000000-0005-0000-0000-0000BD4A0000}"/>
    <cellStyle name="Procentai 17 2 13" xfId="6969" xr:uid="{00000000-0005-0000-0000-0000BE4A0000}"/>
    <cellStyle name="Procentai 17 2 13 2" xfId="15073" xr:uid="{00000000-0005-0000-0000-0000BF4A0000}"/>
    <cellStyle name="Procentai 17 2 13 3" xfId="23630" xr:uid="{00000000-0005-0000-0000-0000C04A0000}"/>
    <cellStyle name="Procentai 17 2 14" xfId="6970" xr:uid="{00000000-0005-0000-0000-0000C14A0000}"/>
    <cellStyle name="Procentai 17 2 14 2" xfId="15074" xr:uid="{00000000-0005-0000-0000-0000C24A0000}"/>
    <cellStyle name="Procentai 17 2 14 3" xfId="23631" xr:uid="{00000000-0005-0000-0000-0000C34A0000}"/>
    <cellStyle name="Procentai 17 2 15" xfId="6971" xr:uid="{00000000-0005-0000-0000-0000C44A0000}"/>
    <cellStyle name="Procentai 17 2 15 2" xfId="15075" xr:uid="{00000000-0005-0000-0000-0000C54A0000}"/>
    <cellStyle name="Procentai 17 2 15 3" xfId="23632" xr:uid="{00000000-0005-0000-0000-0000C64A0000}"/>
    <cellStyle name="Procentai 17 2 16" xfId="6972" xr:uid="{00000000-0005-0000-0000-0000C74A0000}"/>
    <cellStyle name="Procentai 17 2 16 2" xfId="15076" xr:uid="{00000000-0005-0000-0000-0000C84A0000}"/>
    <cellStyle name="Procentai 17 2 16 3" xfId="23633" xr:uid="{00000000-0005-0000-0000-0000C94A0000}"/>
    <cellStyle name="Procentai 17 2 17" xfId="9005" xr:uid="{00000000-0005-0000-0000-0000CA4A0000}"/>
    <cellStyle name="Procentai 17 2 18" xfId="17443" xr:uid="{00000000-0005-0000-0000-0000CB4A0000}"/>
    <cellStyle name="Procentai 17 2 2" xfId="6973" xr:uid="{00000000-0005-0000-0000-0000CC4A0000}"/>
    <cellStyle name="Procentai 17 2 2 2" xfId="15077" xr:uid="{00000000-0005-0000-0000-0000CD4A0000}"/>
    <cellStyle name="Procentai 17 2 2 3" xfId="18033" xr:uid="{00000000-0005-0000-0000-0000CE4A0000}"/>
    <cellStyle name="Procentai 17 2 3" xfId="6974" xr:uid="{00000000-0005-0000-0000-0000CF4A0000}"/>
    <cellStyle name="Procentai 17 2 3 2" xfId="15078" xr:uid="{00000000-0005-0000-0000-0000D04A0000}"/>
    <cellStyle name="Procentai 17 2 3 3" xfId="23634" xr:uid="{00000000-0005-0000-0000-0000D14A0000}"/>
    <cellStyle name="Procentai 17 2 4" xfId="6975" xr:uid="{00000000-0005-0000-0000-0000D24A0000}"/>
    <cellStyle name="Procentai 17 2 4 2" xfId="15079" xr:uid="{00000000-0005-0000-0000-0000D34A0000}"/>
    <cellStyle name="Procentai 17 2 4 3" xfId="23635" xr:uid="{00000000-0005-0000-0000-0000D44A0000}"/>
    <cellStyle name="Procentai 17 2 5" xfId="6976" xr:uid="{00000000-0005-0000-0000-0000D54A0000}"/>
    <cellStyle name="Procentai 17 2 5 2" xfId="15080" xr:uid="{00000000-0005-0000-0000-0000D64A0000}"/>
    <cellStyle name="Procentai 17 2 5 3" xfId="23636" xr:uid="{00000000-0005-0000-0000-0000D74A0000}"/>
    <cellStyle name="Procentai 17 2 6" xfId="6977" xr:uid="{00000000-0005-0000-0000-0000D84A0000}"/>
    <cellStyle name="Procentai 17 2 6 2" xfId="15081" xr:uid="{00000000-0005-0000-0000-0000D94A0000}"/>
    <cellStyle name="Procentai 17 2 6 3" xfId="23637" xr:uid="{00000000-0005-0000-0000-0000DA4A0000}"/>
    <cellStyle name="Procentai 17 2 7" xfId="6978" xr:uid="{00000000-0005-0000-0000-0000DB4A0000}"/>
    <cellStyle name="Procentai 17 2 7 2" xfId="15082" xr:uid="{00000000-0005-0000-0000-0000DC4A0000}"/>
    <cellStyle name="Procentai 17 2 7 3" xfId="23638" xr:uid="{00000000-0005-0000-0000-0000DD4A0000}"/>
    <cellStyle name="Procentai 17 2 8" xfId="6979" xr:uid="{00000000-0005-0000-0000-0000DE4A0000}"/>
    <cellStyle name="Procentai 17 2 8 2" xfId="15083" xr:uid="{00000000-0005-0000-0000-0000DF4A0000}"/>
    <cellStyle name="Procentai 17 2 8 3" xfId="23639" xr:uid="{00000000-0005-0000-0000-0000E04A0000}"/>
    <cellStyle name="Procentai 17 2 9" xfId="6980" xr:uid="{00000000-0005-0000-0000-0000E14A0000}"/>
    <cellStyle name="Procentai 17 2 9 2" xfId="15084" xr:uid="{00000000-0005-0000-0000-0000E24A0000}"/>
    <cellStyle name="Procentai 17 2 9 3" xfId="23640" xr:uid="{00000000-0005-0000-0000-0000E34A0000}"/>
    <cellStyle name="Procentai 17 3" xfId="6808" xr:uid="{00000000-0005-0000-0000-0000E44A0000}"/>
    <cellStyle name="Procentai 17 3 2" xfId="15085" xr:uid="{00000000-0005-0000-0000-0000E54A0000}"/>
    <cellStyle name="Procentai 17 3 3" xfId="17772" xr:uid="{00000000-0005-0000-0000-0000E64A0000}"/>
    <cellStyle name="Procentai 17 4" xfId="6811" xr:uid="{00000000-0005-0000-0000-0000E74A0000}"/>
    <cellStyle name="Procentai 17 4 2" xfId="15086" xr:uid="{00000000-0005-0000-0000-0000E84A0000}"/>
    <cellStyle name="Procentai 17 4 3" xfId="23641" xr:uid="{00000000-0005-0000-0000-0000E94A0000}"/>
    <cellStyle name="Procentai 17 5" xfId="46" xr:uid="{00000000-0005-0000-0000-0000EA4A0000}"/>
    <cellStyle name="Procentai 17 5 2" xfId="15087" xr:uid="{00000000-0005-0000-0000-0000EB4A0000}"/>
    <cellStyle name="Procentai 17 5 3" xfId="23642" xr:uid="{00000000-0005-0000-0000-0000EC4A0000}"/>
    <cellStyle name="Procentai 17 6" xfId="6814" xr:uid="{00000000-0005-0000-0000-0000ED4A0000}"/>
    <cellStyle name="Procentai 17 6 2" xfId="15088" xr:uid="{00000000-0005-0000-0000-0000EE4A0000}"/>
    <cellStyle name="Procentai 17 6 3" xfId="23643" xr:uid="{00000000-0005-0000-0000-0000EF4A0000}"/>
    <cellStyle name="Procentai 17 7" xfId="6817" xr:uid="{00000000-0005-0000-0000-0000F04A0000}"/>
    <cellStyle name="Procentai 17 7 2" xfId="15089" xr:uid="{00000000-0005-0000-0000-0000F14A0000}"/>
    <cellStyle name="Procentai 17 7 3" xfId="23644" xr:uid="{00000000-0005-0000-0000-0000F24A0000}"/>
    <cellStyle name="Procentai 17 8" xfId="6820" xr:uid="{00000000-0005-0000-0000-0000F34A0000}"/>
    <cellStyle name="Procentai 17 8 2" xfId="15090" xr:uid="{00000000-0005-0000-0000-0000F44A0000}"/>
    <cellStyle name="Procentai 17 8 3" xfId="23645" xr:uid="{00000000-0005-0000-0000-0000F54A0000}"/>
    <cellStyle name="Procentai 17 9" xfId="6823" xr:uid="{00000000-0005-0000-0000-0000F64A0000}"/>
    <cellStyle name="Procentai 17 9 2" xfId="15091" xr:uid="{00000000-0005-0000-0000-0000F74A0000}"/>
    <cellStyle name="Procentai 17 9 3" xfId="23646" xr:uid="{00000000-0005-0000-0000-0000F84A0000}"/>
    <cellStyle name="Procentai 18" xfId="6982" xr:uid="{00000000-0005-0000-0000-0000F94A0000}"/>
    <cellStyle name="Procentai 18 2" xfId="8804" xr:uid="{00000000-0005-0000-0000-0000FA4A0000}"/>
    <cellStyle name="Procentai 19" xfId="6984" xr:uid="{00000000-0005-0000-0000-0000FB4A0000}"/>
    <cellStyle name="Procentai 19 2" xfId="9007" xr:uid="{00000000-0005-0000-0000-0000FC4A0000}"/>
    <cellStyle name="Procentai 2" xfId="6985" xr:uid="{00000000-0005-0000-0000-0000FD4A0000}"/>
    <cellStyle name="Procentai 2 10" xfId="6986" xr:uid="{00000000-0005-0000-0000-0000FE4A0000}"/>
    <cellStyle name="Procentai 2 10 2" xfId="15092" xr:uid="{00000000-0005-0000-0000-0000FF4A0000}"/>
    <cellStyle name="Procentai 2 10 3" xfId="23647" xr:uid="{00000000-0005-0000-0000-0000004B0000}"/>
    <cellStyle name="Procentai 2 11" xfId="6987" xr:uid="{00000000-0005-0000-0000-0000014B0000}"/>
    <cellStyle name="Procentai 2 11 2" xfId="15093" xr:uid="{00000000-0005-0000-0000-0000024B0000}"/>
    <cellStyle name="Procentai 2 11 3" xfId="23648" xr:uid="{00000000-0005-0000-0000-0000034B0000}"/>
    <cellStyle name="Procentai 2 12" xfId="6988" xr:uid="{00000000-0005-0000-0000-0000044B0000}"/>
    <cellStyle name="Procentai 2 12 2" xfId="15094" xr:uid="{00000000-0005-0000-0000-0000054B0000}"/>
    <cellStyle name="Procentai 2 12 3" xfId="23649" xr:uid="{00000000-0005-0000-0000-0000064B0000}"/>
    <cellStyle name="Procentai 2 13" xfId="6989" xr:uid="{00000000-0005-0000-0000-0000074B0000}"/>
    <cellStyle name="Procentai 2 13 2" xfId="15095" xr:uid="{00000000-0005-0000-0000-0000084B0000}"/>
    <cellStyle name="Procentai 2 13 3" xfId="23650" xr:uid="{00000000-0005-0000-0000-0000094B0000}"/>
    <cellStyle name="Procentai 2 14" xfId="6990" xr:uid="{00000000-0005-0000-0000-00000A4B0000}"/>
    <cellStyle name="Procentai 2 14 2" xfId="15096" xr:uid="{00000000-0005-0000-0000-00000B4B0000}"/>
    <cellStyle name="Procentai 2 14 3" xfId="23651" xr:uid="{00000000-0005-0000-0000-00000C4B0000}"/>
    <cellStyle name="Procentai 2 15" xfId="6992" xr:uid="{00000000-0005-0000-0000-00000D4B0000}"/>
    <cellStyle name="Procentai 2 15 2" xfId="15097" xr:uid="{00000000-0005-0000-0000-00000E4B0000}"/>
    <cellStyle name="Procentai 2 15 3" xfId="23652" xr:uid="{00000000-0005-0000-0000-00000F4B0000}"/>
    <cellStyle name="Procentai 2 16" xfId="6994" xr:uid="{00000000-0005-0000-0000-0000104B0000}"/>
    <cellStyle name="Procentai 2 16 2" xfId="15098" xr:uid="{00000000-0005-0000-0000-0000114B0000}"/>
    <cellStyle name="Procentai 2 16 3" xfId="23653" xr:uid="{00000000-0005-0000-0000-0000124B0000}"/>
    <cellStyle name="Procentai 2 17" xfId="6996" xr:uid="{00000000-0005-0000-0000-0000134B0000}"/>
    <cellStyle name="Procentai 2 17 2" xfId="15099" xr:uid="{00000000-0005-0000-0000-0000144B0000}"/>
    <cellStyle name="Procentai 2 17 3" xfId="23654" xr:uid="{00000000-0005-0000-0000-0000154B0000}"/>
    <cellStyle name="Procentai 2 18" xfId="6998" xr:uid="{00000000-0005-0000-0000-0000164B0000}"/>
    <cellStyle name="Procentai 2 18 2" xfId="15100" xr:uid="{00000000-0005-0000-0000-0000174B0000}"/>
    <cellStyle name="Procentai 2 18 3" xfId="23655" xr:uid="{00000000-0005-0000-0000-0000184B0000}"/>
    <cellStyle name="Procentai 2 19" xfId="7000" xr:uid="{00000000-0005-0000-0000-0000194B0000}"/>
    <cellStyle name="Procentai 2 19 2" xfId="15101" xr:uid="{00000000-0005-0000-0000-00001A4B0000}"/>
    <cellStyle name="Procentai 2 19 3" xfId="23656" xr:uid="{00000000-0005-0000-0000-00001B4B0000}"/>
    <cellStyle name="Procentai 2 2" xfId="7001" xr:uid="{00000000-0005-0000-0000-00001C4B0000}"/>
    <cellStyle name="Procentai 2 2 10" xfId="7002" xr:uid="{00000000-0005-0000-0000-00001D4B0000}"/>
    <cellStyle name="Procentai 2 2 10 2" xfId="15102" xr:uid="{00000000-0005-0000-0000-00001E4B0000}"/>
    <cellStyle name="Procentai 2 2 10 3" xfId="23657" xr:uid="{00000000-0005-0000-0000-00001F4B0000}"/>
    <cellStyle name="Procentai 2 2 11" xfId="7003" xr:uid="{00000000-0005-0000-0000-0000204B0000}"/>
    <cellStyle name="Procentai 2 2 11 2" xfId="15103" xr:uid="{00000000-0005-0000-0000-0000214B0000}"/>
    <cellStyle name="Procentai 2 2 11 3" xfId="23658" xr:uid="{00000000-0005-0000-0000-0000224B0000}"/>
    <cellStyle name="Procentai 2 2 12" xfId="7004" xr:uid="{00000000-0005-0000-0000-0000234B0000}"/>
    <cellStyle name="Procentai 2 2 12 2" xfId="15104" xr:uid="{00000000-0005-0000-0000-0000244B0000}"/>
    <cellStyle name="Procentai 2 2 12 3" xfId="23659" xr:uid="{00000000-0005-0000-0000-0000254B0000}"/>
    <cellStyle name="Procentai 2 2 13" xfId="7005" xr:uid="{00000000-0005-0000-0000-0000264B0000}"/>
    <cellStyle name="Procentai 2 2 13 2" xfId="15105" xr:uid="{00000000-0005-0000-0000-0000274B0000}"/>
    <cellStyle name="Procentai 2 2 13 3" xfId="23660" xr:uid="{00000000-0005-0000-0000-0000284B0000}"/>
    <cellStyle name="Procentai 2 2 14" xfId="7006" xr:uid="{00000000-0005-0000-0000-0000294B0000}"/>
    <cellStyle name="Procentai 2 2 14 2" xfId="15106" xr:uid="{00000000-0005-0000-0000-00002A4B0000}"/>
    <cellStyle name="Procentai 2 2 14 3" xfId="23661" xr:uid="{00000000-0005-0000-0000-00002B4B0000}"/>
    <cellStyle name="Procentai 2 2 15" xfId="7008" xr:uid="{00000000-0005-0000-0000-00002C4B0000}"/>
    <cellStyle name="Procentai 2 2 15 2" xfId="15107" xr:uid="{00000000-0005-0000-0000-00002D4B0000}"/>
    <cellStyle name="Procentai 2 2 15 3" xfId="23662" xr:uid="{00000000-0005-0000-0000-00002E4B0000}"/>
    <cellStyle name="Procentai 2 2 16" xfId="7010" xr:uid="{00000000-0005-0000-0000-00002F4B0000}"/>
    <cellStyle name="Procentai 2 2 16 2" xfId="15108" xr:uid="{00000000-0005-0000-0000-0000304B0000}"/>
    <cellStyle name="Procentai 2 2 16 3" xfId="23663" xr:uid="{00000000-0005-0000-0000-0000314B0000}"/>
    <cellStyle name="Procentai 2 2 17" xfId="7012" xr:uid="{00000000-0005-0000-0000-0000324B0000}"/>
    <cellStyle name="Procentai 2 2 17 2" xfId="15109" xr:uid="{00000000-0005-0000-0000-0000334B0000}"/>
    <cellStyle name="Procentai 2 2 17 3" xfId="23664" xr:uid="{00000000-0005-0000-0000-0000344B0000}"/>
    <cellStyle name="Procentai 2 2 18" xfId="7013" xr:uid="{00000000-0005-0000-0000-0000354B0000}"/>
    <cellStyle name="Procentai 2 2 18 2" xfId="15110" xr:uid="{00000000-0005-0000-0000-0000364B0000}"/>
    <cellStyle name="Procentai 2 2 18 3" xfId="23665" xr:uid="{00000000-0005-0000-0000-0000374B0000}"/>
    <cellStyle name="Procentai 2 2 19" xfId="7014" xr:uid="{00000000-0005-0000-0000-0000384B0000}"/>
    <cellStyle name="Procentai 2 2 19 2" xfId="15111" xr:uid="{00000000-0005-0000-0000-0000394B0000}"/>
    <cellStyle name="Procentai 2 2 19 3" xfId="23666" xr:uid="{00000000-0005-0000-0000-00003A4B0000}"/>
    <cellStyle name="Procentai 2 2 2" xfId="7015" xr:uid="{00000000-0005-0000-0000-00003B4B0000}"/>
    <cellStyle name="Procentai 2 2 2 10" xfId="7016" xr:uid="{00000000-0005-0000-0000-00003C4B0000}"/>
    <cellStyle name="Procentai 2 2 2 10 2" xfId="15112" xr:uid="{00000000-0005-0000-0000-00003D4B0000}"/>
    <cellStyle name="Procentai 2 2 2 10 3" xfId="23667" xr:uid="{00000000-0005-0000-0000-00003E4B0000}"/>
    <cellStyle name="Procentai 2 2 2 11" xfId="7017" xr:uid="{00000000-0005-0000-0000-00003F4B0000}"/>
    <cellStyle name="Procentai 2 2 2 11 2" xfId="15113" xr:uid="{00000000-0005-0000-0000-0000404B0000}"/>
    <cellStyle name="Procentai 2 2 2 11 3" xfId="23668" xr:uid="{00000000-0005-0000-0000-0000414B0000}"/>
    <cellStyle name="Procentai 2 2 2 12" xfId="7018" xr:uid="{00000000-0005-0000-0000-0000424B0000}"/>
    <cellStyle name="Procentai 2 2 2 12 2" xfId="15114" xr:uid="{00000000-0005-0000-0000-0000434B0000}"/>
    <cellStyle name="Procentai 2 2 2 12 3" xfId="23669" xr:uid="{00000000-0005-0000-0000-0000444B0000}"/>
    <cellStyle name="Procentai 2 2 2 13" xfId="7019" xr:uid="{00000000-0005-0000-0000-0000454B0000}"/>
    <cellStyle name="Procentai 2 2 2 13 2" xfId="15115" xr:uid="{00000000-0005-0000-0000-0000464B0000}"/>
    <cellStyle name="Procentai 2 2 2 13 3" xfId="23670" xr:uid="{00000000-0005-0000-0000-0000474B0000}"/>
    <cellStyle name="Procentai 2 2 2 14" xfId="7020" xr:uid="{00000000-0005-0000-0000-0000484B0000}"/>
    <cellStyle name="Procentai 2 2 2 14 2" xfId="15116" xr:uid="{00000000-0005-0000-0000-0000494B0000}"/>
    <cellStyle name="Procentai 2 2 2 14 3" xfId="23671" xr:uid="{00000000-0005-0000-0000-00004A4B0000}"/>
    <cellStyle name="Procentai 2 2 2 15" xfId="7022" xr:uid="{00000000-0005-0000-0000-00004B4B0000}"/>
    <cellStyle name="Procentai 2 2 2 15 2" xfId="15117" xr:uid="{00000000-0005-0000-0000-00004C4B0000}"/>
    <cellStyle name="Procentai 2 2 2 15 3" xfId="23672" xr:uid="{00000000-0005-0000-0000-00004D4B0000}"/>
    <cellStyle name="Procentai 2 2 2 16" xfId="7024" xr:uid="{00000000-0005-0000-0000-00004E4B0000}"/>
    <cellStyle name="Procentai 2 2 2 16 2" xfId="15118" xr:uid="{00000000-0005-0000-0000-00004F4B0000}"/>
    <cellStyle name="Procentai 2 2 2 16 3" xfId="23673" xr:uid="{00000000-0005-0000-0000-0000504B0000}"/>
    <cellStyle name="Procentai 2 2 2 17" xfId="7025" xr:uid="{00000000-0005-0000-0000-0000514B0000}"/>
    <cellStyle name="Procentai 2 2 2 17 2" xfId="15119" xr:uid="{00000000-0005-0000-0000-0000524B0000}"/>
    <cellStyle name="Procentai 2 2 2 17 3" xfId="23674" xr:uid="{00000000-0005-0000-0000-0000534B0000}"/>
    <cellStyle name="Procentai 2 2 2 18" xfId="7026" xr:uid="{00000000-0005-0000-0000-0000544B0000}"/>
    <cellStyle name="Procentai 2 2 2 18 2" xfId="15120" xr:uid="{00000000-0005-0000-0000-0000554B0000}"/>
    <cellStyle name="Procentai 2 2 2 18 3" xfId="23675" xr:uid="{00000000-0005-0000-0000-0000564B0000}"/>
    <cellStyle name="Procentai 2 2 2 19" xfId="7027" xr:uid="{00000000-0005-0000-0000-0000574B0000}"/>
    <cellStyle name="Procentai 2 2 2 19 2" xfId="15121" xr:uid="{00000000-0005-0000-0000-0000584B0000}"/>
    <cellStyle name="Procentai 2 2 2 19 3" xfId="23676" xr:uid="{00000000-0005-0000-0000-0000594B0000}"/>
    <cellStyle name="Procentai 2 2 2 2" xfId="7028" xr:uid="{00000000-0005-0000-0000-00005A4B0000}"/>
    <cellStyle name="Procentai 2 2 2 2 10" xfId="7029" xr:uid="{00000000-0005-0000-0000-00005B4B0000}"/>
    <cellStyle name="Procentai 2 2 2 2 10 2" xfId="15122" xr:uid="{00000000-0005-0000-0000-00005C4B0000}"/>
    <cellStyle name="Procentai 2 2 2 2 10 3" xfId="23677" xr:uid="{00000000-0005-0000-0000-00005D4B0000}"/>
    <cellStyle name="Procentai 2 2 2 2 11" xfId="7030" xr:uid="{00000000-0005-0000-0000-00005E4B0000}"/>
    <cellStyle name="Procentai 2 2 2 2 11 2" xfId="15123" xr:uid="{00000000-0005-0000-0000-00005F4B0000}"/>
    <cellStyle name="Procentai 2 2 2 2 11 3" xfId="23678" xr:uid="{00000000-0005-0000-0000-0000604B0000}"/>
    <cellStyle name="Procentai 2 2 2 2 12" xfId="7031" xr:uid="{00000000-0005-0000-0000-0000614B0000}"/>
    <cellStyle name="Procentai 2 2 2 2 12 2" xfId="15124" xr:uid="{00000000-0005-0000-0000-0000624B0000}"/>
    <cellStyle name="Procentai 2 2 2 2 12 3" xfId="23679" xr:uid="{00000000-0005-0000-0000-0000634B0000}"/>
    <cellStyle name="Procentai 2 2 2 2 13" xfId="7032" xr:uid="{00000000-0005-0000-0000-0000644B0000}"/>
    <cellStyle name="Procentai 2 2 2 2 13 2" xfId="15125" xr:uid="{00000000-0005-0000-0000-0000654B0000}"/>
    <cellStyle name="Procentai 2 2 2 2 13 3" xfId="23680" xr:uid="{00000000-0005-0000-0000-0000664B0000}"/>
    <cellStyle name="Procentai 2 2 2 2 14" xfId="7033" xr:uid="{00000000-0005-0000-0000-0000674B0000}"/>
    <cellStyle name="Procentai 2 2 2 2 14 2" xfId="15126" xr:uid="{00000000-0005-0000-0000-0000684B0000}"/>
    <cellStyle name="Procentai 2 2 2 2 14 3" xfId="23681" xr:uid="{00000000-0005-0000-0000-0000694B0000}"/>
    <cellStyle name="Procentai 2 2 2 2 15" xfId="7035" xr:uid="{00000000-0005-0000-0000-00006A4B0000}"/>
    <cellStyle name="Procentai 2 2 2 2 15 2" xfId="15127" xr:uid="{00000000-0005-0000-0000-00006B4B0000}"/>
    <cellStyle name="Procentai 2 2 2 2 15 3" xfId="23682" xr:uid="{00000000-0005-0000-0000-00006C4B0000}"/>
    <cellStyle name="Procentai 2 2 2 2 16" xfId="7036" xr:uid="{00000000-0005-0000-0000-00006D4B0000}"/>
    <cellStyle name="Procentai 2 2 2 2 16 2" xfId="15128" xr:uid="{00000000-0005-0000-0000-00006E4B0000}"/>
    <cellStyle name="Procentai 2 2 2 2 16 3" xfId="23683" xr:uid="{00000000-0005-0000-0000-00006F4B0000}"/>
    <cellStyle name="Procentai 2 2 2 2 17" xfId="7037" xr:uid="{00000000-0005-0000-0000-0000704B0000}"/>
    <cellStyle name="Procentai 2 2 2 2 17 2" xfId="15129" xr:uid="{00000000-0005-0000-0000-0000714B0000}"/>
    <cellStyle name="Procentai 2 2 2 2 17 3" xfId="23684" xr:uid="{00000000-0005-0000-0000-0000724B0000}"/>
    <cellStyle name="Procentai 2 2 2 2 18" xfId="7038" xr:uid="{00000000-0005-0000-0000-0000734B0000}"/>
    <cellStyle name="Procentai 2 2 2 2 18 2" xfId="15130" xr:uid="{00000000-0005-0000-0000-0000744B0000}"/>
    <cellStyle name="Procentai 2 2 2 2 18 3" xfId="23685" xr:uid="{00000000-0005-0000-0000-0000754B0000}"/>
    <cellStyle name="Procentai 2 2 2 2 19" xfId="7039" xr:uid="{00000000-0005-0000-0000-0000764B0000}"/>
    <cellStyle name="Procentai 2 2 2 2 19 2" xfId="15131" xr:uid="{00000000-0005-0000-0000-0000774B0000}"/>
    <cellStyle name="Procentai 2 2 2 2 19 3" xfId="23686" xr:uid="{00000000-0005-0000-0000-0000784B0000}"/>
    <cellStyle name="Procentai 2 2 2 2 2" xfId="7040" xr:uid="{00000000-0005-0000-0000-0000794B0000}"/>
    <cellStyle name="Procentai 2 2 2 2 2 10" xfId="7041" xr:uid="{00000000-0005-0000-0000-00007A4B0000}"/>
    <cellStyle name="Procentai 2 2 2 2 2 10 2" xfId="15132" xr:uid="{00000000-0005-0000-0000-00007B4B0000}"/>
    <cellStyle name="Procentai 2 2 2 2 2 10 3" xfId="23687" xr:uid="{00000000-0005-0000-0000-00007C4B0000}"/>
    <cellStyle name="Procentai 2 2 2 2 2 11" xfId="7042" xr:uid="{00000000-0005-0000-0000-00007D4B0000}"/>
    <cellStyle name="Procentai 2 2 2 2 2 11 2" xfId="15133" xr:uid="{00000000-0005-0000-0000-00007E4B0000}"/>
    <cellStyle name="Procentai 2 2 2 2 2 11 3" xfId="23688" xr:uid="{00000000-0005-0000-0000-00007F4B0000}"/>
    <cellStyle name="Procentai 2 2 2 2 2 12" xfId="7043" xr:uid="{00000000-0005-0000-0000-0000804B0000}"/>
    <cellStyle name="Procentai 2 2 2 2 2 12 2" xfId="15134" xr:uid="{00000000-0005-0000-0000-0000814B0000}"/>
    <cellStyle name="Procentai 2 2 2 2 2 12 3" xfId="23689" xr:uid="{00000000-0005-0000-0000-0000824B0000}"/>
    <cellStyle name="Procentai 2 2 2 2 2 13" xfId="91" xr:uid="{00000000-0005-0000-0000-0000834B0000}"/>
    <cellStyle name="Procentai 2 2 2 2 2 13 2" xfId="15135" xr:uid="{00000000-0005-0000-0000-0000844B0000}"/>
    <cellStyle name="Procentai 2 2 2 2 2 13 3" xfId="23690" xr:uid="{00000000-0005-0000-0000-0000854B0000}"/>
    <cellStyle name="Procentai 2 2 2 2 2 14" xfId="6170" xr:uid="{00000000-0005-0000-0000-0000864B0000}"/>
    <cellStyle name="Procentai 2 2 2 2 2 14 2" xfId="15136" xr:uid="{00000000-0005-0000-0000-0000874B0000}"/>
    <cellStyle name="Procentai 2 2 2 2 2 14 3" xfId="23691" xr:uid="{00000000-0005-0000-0000-0000884B0000}"/>
    <cellStyle name="Procentai 2 2 2 2 2 15" xfId="6172" xr:uid="{00000000-0005-0000-0000-0000894B0000}"/>
    <cellStyle name="Procentai 2 2 2 2 2 15 2" xfId="15137" xr:uid="{00000000-0005-0000-0000-00008A4B0000}"/>
    <cellStyle name="Procentai 2 2 2 2 2 15 3" xfId="23692" xr:uid="{00000000-0005-0000-0000-00008B4B0000}"/>
    <cellStyle name="Procentai 2 2 2 2 2 16" xfId="6174" xr:uid="{00000000-0005-0000-0000-00008C4B0000}"/>
    <cellStyle name="Procentai 2 2 2 2 2 16 2" xfId="15138" xr:uid="{00000000-0005-0000-0000-00008D4B0000}"/>
    <cellStyle name="Procentai 2 2 2 2 2 16 3" xfId="23693" xr:uid="{00000000-0005-0000-0000-00008E4B0000}"/>
    <cellStyle name="Procentai 2 2 2 2 2 17" xfId="6176" xr:uid="{00000000-0005-0000-0000-00008F4B0000}"/>
    <cellStyle name="Procentai 2 2 2 2 2 17 2" xfId="15139" xr:uid="{00000000-0005-0000-0000-0000904B0000}"/>
    <cellStyle name="Procentai 2 2 2 2 2 17 3" xfId="23694" xr:uid="{00000000-0005-0000-0000-0000914B0000}"/>
    <cellStyle name="Procentai 2 2 2 2 2 18" xfId="8768" xr:uid="{00000000-0005-0000-0000-0000924B0000}"/>
    <cellStyle name="Procentai 2 2 2 2 2 19" xfId="17211" xr:uid="{00000000-0005-0000-0000-0000934B0000}"/>
    <cellStyle name="Procentai 2 2 2 2 2 2" xfId="7044" xr:uid="{00000000-0005-0000-0000-0000944B0000}"/>
    <cellStyle name="Procentai 2 2 2 2 2 2 10" xfId="4350" xr:uid="{00000000-0005-0000-0000-0000954B0000}"/>
    <cellStyle name="Procentai 2 2 2 2 2 2 10 2" xfId="15140" xr:uid="{00000000-0005-0000-0000-0000964B0000}"/>
    <cellStyle name="Procentai 2 2 2 2 2 2 10 3" xfId="23695" xr:uid="{00000000-0005-0000-0000-0000974B0000}"/>
    <cellStyle name="Procentai 2 2 2 2 2 2 11" xfId="4353" xr:uid="{00000000-0005-0000-0000-0000984B0000}"/>
    <cellStyle name="Procentai 2 2 2 2 2 2 11 2" xfId="15141" xr:uid="{00000000-0005-0000-0000-0000994B0000}"/>
    <cellStyle name="Procentai 2 2 2 2 2 2 11 3" xfId="23696" xr:uid="{00000000-0005-0000-0000-00009A4B0000}"/>
    <cellStyle name="Procentai 2 2 2 2 2 2 12" xfId="4356" xr:uid="{00000000-0005-0000-0000-00009B4B0000}"/>
    <cellStyle name="Procentai 2 2 2 2 2 2 12 2" xfId="15142" xr:uid="{00000000-0005-0000-0000-00009C4B0000}"/>
    <cellStyle name="Procentai 2 2 2 2 2 2 12 3" xfId="23697" xr:uid="{00000000-0005-0000-0000-00009D4B0000}"/>
    <cellStyle name="Procentai 2 2 2 2 2 2 13" xfId="4377" xr:uid="{00000000-0005-0000-0000-00009E4B0000}"/>
    <cellStyle name="Procentai 2 2 2 2 2 2 13 2" xfId="15143" xr:uid="{00000000-0005-0000-0000-00009F4B0000}"/>
    <cellStyle name="Procentai 2 2 2 2 2 2 13 3" xfId="23698" xr:uid="{00000000-0005-0000-0000-0000A04B0000}"/>
    <cellStyle name="Procentai 2 2 2 2 2 2 14" xfId="4379" xr:uid="{00000000-0005-0000-0000-0000A14B0000}"/>
    <cellStyle name="Procentai 2 2 2 2 2 2 14 2" xfId="15144" xr:uid="{00000000-0005-0000-0000-0000A24B0000}"/>
    <cellStyle name="Procentai 2 2 2 2 2 2 14 3" xfId="23699" xr:uid="{00000000-0005-0000-0000-0000A34B0000}"/>
    <cellStyle name="Procentai 2 2 2 2 2 2 15" xfId="4381" xr:uid="{00000000-0005-0000-0000-0000A44B0000}"/>
    <cellStyle name="Procentai 2 2 2 2 2 2 15 2" xfId="15145" xr:uid="{00000000-0005-0000-0000-0000A54B0000}"/>
    <cellStyle name="Procentai 2 2 2 2 2 2 15 3" xfId="23700" xr:uid="{00000000-0005-0000-0000-0000A64B0000}"/>
    <cellStyle name="Procentai 2 2 2 2 2 2 16" xfId="4383" xr:uid="{00000000-0005-0000-0000-0000A74B0000}"/>
    <cellStyle name="Procentai 2 2 2 2 2 2 16 2" xfId="15146" xr:uid="{00000000-0005-0000-0000-0000A84B0000}"/>
    <cellStyle name="Procentai 2 2 2 2 2 2 16 3" xfId="23701" xr:uid="{00000000-0005-0000-0000-0000A94B0000}"/>
    <cellStyle name="Procentai 2 2 2 2 2 2 17" xfId="8975" xr:uid="{00000000-0005-0000-0000-0000AA4B0000}"/>
    <cellStyle name="Procentai 2 2 2 2 2 2 18" xfId="17413" xr:uid="{00000000-0005-0000-0000-0000AB4B0000}"/>
    <cellStyle name="Procentai 2 2 2 2 2 2 2" xfId="7045" xr:uid="{00000000-0005-0000-0000-0000AC4B0000}"/>
    <cellStyle name="Procentai 2 2 2 2 2 2 2 2" xfId="15147" xr:uid="{00000000-0005-0000-0000-0000AD4B0000}"/>
    <cellStyle name="Procentai 2 2 2 2 2 2 2 3" xfId="18034" xr:uid="{00000000-0005-0000-0000-0000AE4B0000}"/>
    <cellStyle name="Procentai 2 2 2 2 2 2 3" xfId="7046" xr:uid="{00000000-0005-0000-0000-0000AF4B0000}"/>
    <cellStyle name="Procentai 2 2 2 2 2 2 3 2" xfId="15148" xr:uid="{00000000-0005-0000-0000-0000B04B0000}"/>
    <cellStyle name="Procentai 2 2 2 2 2 2 3 3" xfId="23702" xr:uid="{00000000-0005-0000-0000-0000B14B0000}"/>
    <cellStyle name="Procentai 2 2 2 2 2 2 4" xfId="7047" xr:uid="{00000000-0005-0000-0000-0000B24B0000}"/>
    <cellStyle name="Procentai 2 2 2 2 2 2 4 2" xfId="15149" xr:uid="{00000000-0005-0000-0000-0000B34B0000}"/>
    <cellStyle name="Procentai 2 2 2 2 2 2 4 3" xfId="23703" xr:uid="{00000000-0005-0000-0000-0000B44B0000}"/>
    <cellStyle name="Procentai 2 2 2 2 2 2 5" xfId="7048" xr:uid="{00000000-0005-0000-0000-0000B54B0000}"/>
    <cellStyle name="Procentai 2 2 2 2 2 2 5 2" xfId="15150" xr:uid="{00000000-0005-0000-0000-0000B64B0000}"/>
    <cellStyle name="Procentai 2 2 2 2 2 2 5 3" xfId="23704" xr:uid="{00000000-0005-0000-0000-0000B74B0000}"/>
    <cellStyle name="Procentai 2 2 2 2 2 2 6" xfId="7049" xr:uid="{00000000-0005-0000-0000-0000B84B0000}"/>
    <cellStyle name="Procentai 2 2 2 2 2 2 6 2" xfId="15151" xr:uid="{00000000-0005-0000-0000-0000B94B0000}"/>
    <cellStyle name="Procentai 2 2 2 2 2 2 6 3" xfId="23705" xr:uid="{00000000-0005-0000-0000-0000BA4B0000}"/>
    <cellStyle name="Procentai 2 2 2 2 2 2 7" xfId="7050" xr:uid="{00000000-0005-0000-0000-0000BB4B0000}"/>
    <cellStyle name="Procentai 2 2 2 2 2 2 7 2" xfId="15152" xr:uid="{00000000-0005-0000-0000-0000BC4B0000}"/>
    <cellStyle name="Procentai 2 2 2 2 2 2 7 3" xfId="23706" xr:uid="{00000000-0005-0000-0000-0000BD4B0000}"/>
    <cellStyle name="Procentai 2 2 2 2 2 2 8" xfId="7051" xr:uid="{00000000-0005-0000-0000-0000BE4B0000}"/>
    <cellStyle name="Procentai 2 2 2 2 2 2 8 2" xfId="15153" xr:uid="{00000000-0005-0000-0000-0000BF4B0000}"/>
    <cellStyle name="Procentai 2 2 2 2 2 2 8 3" xfId="23707" xr:uid="{00000000-0005-0000-0000-0000C04B0000}"/>
    <cellStyle name="Procentai 2 2 2 2 2 2 9" xfId="7052" xr:uid="{00000000-0005-0000-0000-0000C14B0000}"/>
    <cellStyle name="Procentai 2 2 2 2 2 2 9 2" xfId="15154" xr:uid="{00000000-0005-0000-0000-0000C24B0000}"/>
    <cellStyle name="Procentai 2 2 2 2 2 2 9 3" xfId="23708" xr:uid="{00000000-0005-0000-0000-0000C34B0000}"/>
    <cellStyle name="Procentai 2 2 2 2 2 3" xfId="7053" xr:uid="{00000000-0005-0000-0000-0000C44B0000}"/>
    <cellStyle name="Procentai 2 2 2 2 2 3 2" xfId="15155" xr:uid="{00000000-0005-0000-0000-0000C54B0000}"/>
    <cellStyle name="Procentai 2 2 2 2 2 3 3" xfId="17742" xr:uid="{00000000-0005-0000-0000-0000C64B0000}"/>
    <cellStyle name="Procentai 2 2 2 2 2 4" xfId="5393" xr:uid="{00000000-0005-0000-0000-0000C74B0000}"/>
    <cellStyle name="Procentai 2 2 2 2 2 4 2" xfId="15156" xr:uid="{00000000-0005-0000-0000-0000C84B0000}"/>
    <cellStyle name="Procentai 2 2 2 2 2 4 3" xfId="23709" xr:uid="{00000000-0005-0000-0000-0000C94B0000}"/>
    <cellStyle name="Procentai 2 2 2 2 2 5" xfId="5991" xr:uid="{00000000-0005-0000-0000-0000CA4B0000}"/>
    <cellStyle name="Procentai 2 2 2 2 2 5 2" xfId="15157" xr:uid="{00000000-0005-0000-0000-0000CB4B0000}"/>
    <cellStyle name="Procentai 2 2 2 2 2 5 3" xfId="23710" xr:uid="{00000000-0005-0000-0000-0000CC4B0000}"/>
    <cellStyle name="Procentai 2 2 2 2 2 6" xfId="6340" xr:uid="{00000000-0005-0000-0000-0000CD4B0000}"/>
    <cellStyle name="Procentai 2 2 2 2 2 6 2" xfId="15158" xr:uid="{00000000-0005-0000-0000-0000CE4B0000}"/>
    <cellStyle name="Procentai 2 2 2 2 2 6 3" xfId="23711" xr:uid="{00000000-0005-0000-0000-0000CF4B0000}"/>
    <cellStyle name="Procentai 2 2 2 2 2 7" xfId="6460" xr:uid="{00000000-0005-0000-0000-0000D04B0000}"/>
    <cellStyle name="Procentai 2 2 2 2 2 7 2" xfId="15159" xr:uid="{00000000-0005-0000-0000-0000D14B0000}"/>
    <cellStyle name="Procentai 2 2 2 2 2 7 3" xfId="23712" xr:uid="{00000000-0005-0000-0000-0000D24B0000}"/>
    <cellStyle name="Procentai 2 2 2 2 2 8" xfId="6539" xr:uid="{00000000-0005-0000-0000-0000D34B0000}"/>
    <cellStyle name="Procentai 2 2 2 2 2 8 2" xfId="15160" xr:uid="{00000000-0005-0000-0000-0000D44B0000}"/>
    <cellStyle name="Procentai 2 2 2 2 2 8 3" xfId="23713" xr:uid="{00000000-0005-0000-0000-0000D54B0000}"/>
    <cellStyle name="Procentai 2 2 2 2 2 9" xfId="6567" xr:uid="{00000000-0005-0000-0000-0000D64B0000}"/>
    <cellStyle name="Procentai 2 2 2 2 2 9 2" xfId="15161" xr:uid="{00000000-0005-0000-0000-0000D74B0000}"/>
    <cellStyle name="Procentai 2 2 2 2 2 9 3" xfId="23714" xr:uid="{00000000-0005-0000-0000-0000D84B0000}"/>
    <cellStyle name="Procentai 2 2 2 2 20" xfId="7034" xr:uid="{00000000-0005-0000-0000-0000D94B0000}"/>
    <cellStyle name="Procentai 2 2 2 2 21" xfId="8665" xr:uid="{00000000-0005-0000-0000-0000DA4B0000}"/>
    <cellStyle name="Procentai 2 2 2 2 22" xfId="17114" xr:uid="{00000000-0005-0000-0000-0000DB4B0000}"/>
    <cellStyle name="Procentai 2 2 2 2 3" xfId="7054" xr:uid="{00000000-0005-0000-0000-0000DC4B0000}"/>
    <cellStyle name="Procentai 2 2 2 2 3 10" xfId="7055" xr:uid="{00000000-0005-0000-0000-0000DD4B0000}"/>
    <cellStyle name="Procentai 2 2 2 2 3 10 2" xfId="15162" xr:uid="{00000000-0005-0000-0000-0000DE4B0000}"/>
    <cellStyle name="Procentai 2 2 2 2 3 10 3" xfId="23715" xr:uid="{00000000-0005-0000-0000-0000DF4B0000}"/>
    <cellStyle name="Procentai 2 2 2 2 3 11" xfId="7056" xr:uid="{00000000-0005-0000-0000-0000E04B0000}"/>
    <cellStyle name="Procentai 2 2 2 2 3 11 2" xfId="15163" xr:uid="{00000000-0005-0000-0000-0000E14B0000}"/>
    <cellStyle name="Procentai 2 2 2 2 3 11 3" xfId="23716" xr:uid="{00000000-0005-0000-0000-0000E24B0000}"/>
    <cellStyle name="Procentai 2 2 2 2 3 12" xfId="7057" xr:uid="{00000000-0005-0000-0000-0000E34B0000}"/>
    <cellStyle name="Procentai 2 2 2 2 3 12 2" xfId="15164" xr:uid="{00000000-0005-0000-0000-0000E44B0000}"/>
    <cellStyle name="Procentai 2 2 2 2 3 12 3" xfId="23717" xr:uid="{00000000-0005-0000-0000-0000E54B0000}"/>
    <cellStyle name="Procentai 2 2 2 2 3 13" xfId="7058" xr:uid="{00000000-0005-0000-0000-0000E64B0000}"/>
    <cellStyle name="Procentai 2 2 2 2 3 13 2" xfId="15165" xr:uid="{00000000-0005-0000-0000-0000E74B0000}"/>
    <cellStyle name="Procentai 2 2 2 2 3 13 3" xfId="23718" xr:uid="{00000000-0005-0000-0000-0000E84B0000}"/>
    <cellStyle name="Procentai 2 2 2 2 3 14" xfId="7059" xr:uid="{00000000-0005-0000-0000-0000E94B0000}"/>
    <cellStyle name="Procentai 2 2 2 2 3 14 2" xfId="15166" xr:uid="{00000000-0005-0000-0000-0000EA4B0000}"/>
    <cellStyle name="Procentai 2 2 2 2 3 14 3" xfId="23719" xr:uid="{00000000-0005-0000-0000-0000EB4B0000}"/>
    <cellStyle name="Procentai 2 2 2 2 3 15" xfId="7060" xr:uid="{00000000-0005-0000-0000-0000EC4B0000}"/>
    <cellStyle name="Procentai 2 2 2 2 3 15 2" xfId="15167" xr:uid="{00000000-0005-0000-0000-0000ED4B0000}"/>
    <cellStyle name="Procentai 2 2 2 2 3 15 3" xfId="23720" xr:uid="{00000000-0005-0000-0000-0000EE4B0000}"/>
    <cellStyle name="Procentai 2 2 2 2 3 16" xfId="7061" xr:uid="{00000000-0005-0000-0000-0000EF4B0000}"/>
    <cellStyle name="Procentai 2 2 2 2 3 16 2" xfId="15168" xr:uid="{00000000-0005-0000-0000-0000F04B0000}"/>
    <cellStyle name="Procentai 2 2 2 2 3 16 3" xfId="23721" xr:uid="{00000000-0005-0000-0000-0000F14B0000}"/>
    <cellStyle name="Procentai 2 2 2 2 3 17" xfId="8878" xr:uid="{00000000-0005-0000-0000-0000F24B0000}"/>
    <cellStyle name="Procentai 2 2 2 2 3 18" xfId="17316" xr:uid="{00000000-0005-0000-0000-0000F34B0000}"/>
    <cellStyle name="Procentai 2 2 2 2 3 2" xfId="7062" xr:uid="{00000000-0005-0000-0000-0000F44B0000}"/>
    <cellStyle name="Procentai 2 2 2 2 3 2 2" xfId="15169" xr:uid="{00000000-0005-0000-0000-0000F54B0000}"/>
    <cellStyle name="Procentai 2 2 2 2 3 2 3" xfId="18035" xr:uid="{00000000-0005-0000-0000-0000F64B0000}"/>
    <cellStyle name="Procentai 2 2 2 2 3 3" xfId="7063" xr:uid="{00000000-0005-0000-0000-0000F74B0000}"/>
    <cellStyle name="Procentai 2 2 2 2 3 3 2" xfId="15170" xr:uid="{00000000-0005-0000-0000-0000F84B0000}"/>
    <cellStyle name="Procentai 2 2 2 2 3 3 3" xfId="23722" xr:uid="{00000000-0005-0000-0000-0000F94B0000}"/>
    <cellStyle name="Procentai 2 2 2 2 3 4" xfId="7064" xr:uid="{00000000-0005-0000-0000-0000FA4B0000}"/>
    <cellStyle name="Procentai 2 2 2 2 3 4 2" xfId="15171" xr:uid="{00000000-0005-0000-0000-0000FB4B0000}"/>
    <cellStyle name="Procentai 2 2 2 2 3 4 3" xfId="23723" xr:uid="{00000000-0005-0000-0000-0000FC4B0000}"/>
    <cellStyle name="Procentai 2 2 2 2 3 5" xfId="7065" xr:uid="{00000000-0005-0000-0000-0000FD4B0000}"/>
    <cellStyle name="Procentai 2 2 2 2 3 5 2" xfId="15172" xr:uid="{00000000-0005-0000-0000-0000FE4B0000}"/>
    <cellStyle name="Procentai 2 2 2 2 3 5 3" xfId="23724" xr:uid="{00000000-0005-0000-0000-0000FF4B0000}"/>
    <cellStyle name="Procentai 2 2 2 2 3 6" xfId="7066" xr:uid="{00000000-0005-0000-0000-0000004C0000}"/>
    <cellStyle name="Procentai 2 2 2 2 3 6 2" xfId="15173" xr:uid="{00000000-0005-0000-0000-0000014C0000}"/>
    <cellStyle name="Procentai 2 2 2 2 3 6 3" xfId="23725" xr:uid="{00000000-0005-0000-0000-0000024C0000}"/>
    <cellStyle name="Procentai 2 2 2 2 3 7" xfId="7067" xr:uid="{00000000-0005-0000-0000-0000034C0000}"/>
    <cellStyle name="Procentai 2 2 2 2 3 7 2" xfId="15174" xr:uid="{00000000-0005-0000-0000-0000044C0000}"/>
    <cellStyle name="Procentai 2 2 2 2 3 7 3" xfId="23726" xr:uid="{00000000-0005-0000-0000-0000054C0000}"/>
    <cellStyle name="Procentai 2 2 2 2 3 8" xfId="7068" xr:uid="{00000000-0005-0000-0000-0000064C0000}"/>
    <cellStyle name="Procentai 2 2 2 2 3 8 2" xfId="15175" xr:uid="{00000000-0005-0000-0000-0000074C0000}"/>
    <cellStyle name="Procentai 2 2 2 2 3 8 3" xfId="23727" xr:uid="{00000000-0005-0000-0000-0000084C0000}"/>
    <cellStyle name="Procentai 2 2 2 2 3 9" xfId="7069" xr:uid="{00000000-0005-0000-0000-0000094C0000}"/>
    <cellStyle name="Procentai 2 2 2 2 3 9 2" xfId="15176" xr:uid="{00000000-0005-0000-0000-00000A4C0000}"/>
    <cellStyle name="Procentai 2 2 2 2 3 9 3" xfId="23728" xr:uid="{00000000-0005-0000-0000-00000B4C0000}"/>
    <cellStyle name="Procentai 2 2 2 2 4" xfId="1995" xr:uid="{00000000-0005-0000-0000-00000C4C0000}"/>
    <cellStyle name="Procentai 2 2 2 2 4 10" xfId="7070" xr:uid="{00000000-0005-0000-0000-00000D4C0000}"/>
    <cellStyle name="Procentai 2 2 2 2 4 10 2" xfId="15177" xr:uid="{00000000-0005-0000-0000-00000E4C0000}"/>
    <cellStyle name="Procentai 2 2 2 2 4 10 3" xfId="23729" xr:uid="{00000000-0005-0000-0000-00000F4C0000}"/>
    <cellStyle name="Procentai 2 2 2 2 4 11" xfId="7071" xr:uid="{00000000-0005-0000-0000-0000104C0000}"/>
    <cellStyle name="Procentai 2 2 2 2 4 11 2" xfId="15178" xr:uid="{00000000-0005-0000-0000-0000114C0000}"/>
    <cellStyle name="Procentai 2 2 2 2 4 11 3" xfId="23730" xr:uid="{00000000-0005-0000-0000-0000124C0000}"/>
    <cellStyle name="Procentai 2 2 2 2 4 12" xfId="7072" xr:uid="{00000000-0005-0000-0000-0000134C0000}"/>
    <cellStyle name="Procentai 2 2 2 2 4 12 2" xfId="15179" xr:uid="{00000000-0005-0000-0000-0000144C0000}"/>
    <cellStyle name="Procentai 2 2 2 2 4 12 3" xfId="23731" xr:uid="{00000000-0005-0000-0000-0000154C0000}"/>
    <cellStyle name="Procentai 2 2 2 2 4 13" xfId="7073" xr:uid="{00000000-0005-0000-0000-0000164C0000}"/>
    <cellStyle name="Procentai 2 2 2 2 4 13 2" xfId="15180" xr:uid="{00000000-0005-0000-0000-0000174C0000}"/>
    <cellStyle name="Procentai 2 2 2 2 4 13 3" xfId="23732" xr:uid="{00000000-0005-0000-0000-0000184C0000}"/>
    <cellStyle name="Procentai 2 2 2 2 4 14" xfId="7074" xr:uid="{00000000-0005-0000-0000-0000194C0000}"/>
    <cellStyle name="Procentai 2 2 2 2 4 14 2" xfId="15181" xr:uid="{00000000-0005-0000-0000-00001A4C0000}"/>
    <cellStyle name="Procentai 2 2 2 2 4 14 3" xfId="23733" xr:uid="{00000000-0005-0000-0000-00001B4C0000}"/>
    <cellStyle name="Procentai 2 2 2 2 4 15" xfId="7075" xr:uid="{00000000-0005-0000-0000-00001C4C0000}"/>
    <cellStyle name="Procentai 2 2 2 2 4 15 2" xfId="15182" xr:uid="{00000000-0005-0000-0000-00001D4C0000}"/>
    <cellStyle name="Procentai 2 2 2 2 4 15 3" xfId="23734" xr:uid="{00000000-0005-0000-0000-00001E4C0000}"/>
    <cellStyle name="Procentai 2 2 2 2 4 16" xfId="7076" xr:uid="{00000000-0005-0000-0000-00001F4C0000}"/>
    <cellStyle name="Procentai 2 2 2 2 4 16 2" xfId="15183" xr:uid="{00000000-0005-0000-0000-0000204C0000}"/>
    <cellStyle name="Procentai 2 2 2 2 4 16 3" xfId="23735" xr:uid="{00000000-0005-0000-0000-0000214C0000}"/>
    <cellStyle name="Procentai 2 2 2 2 4 17" xfId="9081" xr:uid="{00000000-0005-0000-0000-0000224C0000}"/>
    <cellStyle name="Procentai 2 2 2 2 4 18" xfId="17518" xr:uid="{00000000-0005-0000-0000-0000234C0000}"/>
    <cellStyle name="Procentai 2 2 2 2 4 2" xfId="7077" xr:uid="{00000000-0005-0000-0000-0000244C0000}"/>
    <cellStyle name="Procentai 2 2 2 2 4 2 2" xfId="15184" xr:uid="{00000000-0005-0000-0000-0000254C0000}"/>
    <cellStyle name="Procentai 2 2 2 2 4 2 3" xfId="18036" xr:uid="{00000000-0005-0000-0000-0000264C0000}"/>
    <cellStyle name="Procentai 2 2 2 2 4 3" xfId="7078" xr:uid="{00000000-0005-0000-0000-0000274C0000}"/>
    <cellStyle name="Procentai 2 2 2 2 4 3 2" xfId="15185" xr:uid="{00000000-0005-0000-0000-0000284C0000}"/>
    <cellStyle name="Procentai 2 2 2 2 4 3 3" xfId="23736" xr:uid="{00000000-0005-0000-0000-0000294C0000}"/>
    <cellStyle name="Procentai 2 2 2 2 4 4" xfId="7079" xr:uid="{00000000-0005-0000-0000-00002A4C0000}"/>
    <cellStyle name="Procentai 2 2 2 2 4 4 2" xfId="15186" xr:uid="{00000000-0005-0000-0000-00002B4C0000}"/>
    <cellStyle name="Procentai 2 2 2 2 4 4 3" xfId="23737" xr:uid="{00000000-0005-0000-0000-00002C4C0000}"/>
    <cellStyle name="Procentai 2 2 2 2 4 5" xfId="7080" xr:uid="{00000000-0005-0000-0000-00002D4C0000}"/>
    <cellStyle name="Procentai 2 2 2 2 4 5 2" xfId="15187" xr:uid="{00000000-0005-0000-0000-00002E4C0000}"/>
    <cellStyle name="Procentai 2 2 2 2 4 5 3" xfId="23738" xr:uid="{00000000-0005-0000-0000-00002F4C0000}"/>
    <cellStyle name="Procentai 2 2 2 2 4 6" xfId="7081" xr:uid="{00000000-0005-0000-0000-0000304C0000}"/>
    <cellStyle name="Procentai 2 2 2 2 4 6 2" xfId="15188" xr:uid="{00000000-0005-0000-0000-0000314C0000}"/>
    <cellStyle name="Procentai 2 2 2 2 4 6 3" xfId="23739" xr:uid="{00000000-0005-0000-0000-0000324C0000}"/>
    <cellStyle name="Procentai 2 2 2 2 4 7" xfId="7082" xr:uid="{00000000-0005-0000-0000-0000334C0000}"/>
    <cellStyle name="Procentai 2 2 2 2 4 7 2" xfId="15189" xr:uid="{00000000-0005-0000-0000-0000344C0000}"/>
    <cellStyle name="Procentai 2 2 2 2 4 7 3" xfId="23740" xr:uid="{00000000-0005-0000-0000-0000354C0000}"/>
    <cellStyle name="Procentai 2 2 2 2 4 8" xfId="7083" xr:uid="{00000000-0005-0000-0000-0000364C0000}"/>
    <cellStyle name="Procentai 2 2 2 2 4 8 2" xfId="15190" xr:uid="{00000000-0005-0000-0000-0000374C0000}"/>
    <cellStyle name="Procentai 2 2 2 2 4 8 3" xfId="23741" xr:uid="{00000000-0005-0000-0000-0000384C0000}"/>
    <cellStyle name="Procentai 2 2 2 2 4 9" xfId="7084" xr:uid="{00000000-0005-0000-0000-0000394C0000}"/>
    <cellStyle name="Procentai 2 2 2 2 4 9 2" xfId="15191" xr:uid="{00000000-0005-0000-0000-00003A4C0000}"/>
    <cellStyle name="Procentai 2 2 2 2 4 9 3" xfId="23742" xr:uid="{00000000-0005-0000-0000-00003B4C0000}"/>
    <cellStyle name="Procentai 2 2 2 2 5" xfId="1998" xr:uid="{00000000-0005-0000-0000-00003C4C0000}"/>
    <cellStyle name="Procentai 2 2 2 2 5 2" xfId="15192" xr:uid="{00000000-0005-0000-0000-00003D4C0000}"/>
    <cellStyle name="Procentai 2 2 2 2 5 3" xfId="17645" xr:uid="{00000000-0005-0000-0000-00003E4C0000}"/>
    <cellStyle name="Procentai 2 2 2 2 6" xfId="2001" xr:uid="{00000000-0005-0000-0000-00003F4C0000}"/>
    <cellStyle name="Procentai 2 2 2 2 6 2" xfId="15193" xr:uid="{00000000-0005-0000-0000-0000404C0000}"/>
    <cellStyle name="Procentai 2 2 2 2 6 3" xfId="23743" xr:uid="{00000000-0005-0000-0000-0000414C0000}"/>
    <cellStyle name="Procentai 2 2 2 2 7" xfId="2004" xr:uid="{00000000-0005-0000-0000-0000424C0000}"/>
    <cellStyle name="Procentai 2 2 2 2 7 2" xfId="15194" xr:uid="{00000000-0005-0000-0000-0000434C0000}"/>
    <cellStyle name="Procentai 2 2 2 2 7 3" xfId="23744" xr:uid="{00000000-0005-0000-0000-0000444C0000}"/>
    <cellStyle name="Procentai 2 2 2 2 8" xfId="2007" xr:uid="{00000000-0005-0000-0000-0000454C0000}"/>
    <cellStyle name="Procentai 2 2 2 2 8 2" xfId="15195" xr:uid="{00000000-0005-0000-0000-0000464C0000}"/>
    <cellStyle name="Procentai 2 2 2 2 8 3" xfId="23745" xr:uid="{00000000-0005-0000-0000-0000474C0000}"/>
    <cellStyle name="Procentai 2 2 2 2 9" xfId="2010" xr:uid="{00000000-0005-0000-0000-0000484C0000}"/>
    <cellStyle name="Procentai 2 2 2 2 9 2" xfId="15196" xr:uid="{00000000-0005-0000-0000-0000494C0000}"/>
    <cellStyle name="Procentai 2 2 2 2 9 3" xfId="23746" xr:uid="{00000000-0005-0000-0000-00004A4C0000}"/>
    <cellStyle name="Procentai 2 2 2 20" xfId="7021" xr:uid="{00000000-0005-0000-0000-00004B4C0000}"/>
    <cellStyle name="Procentai 2 2 2 20 2" xfId="15197" xr:uid="{00000000-0005-0000-0000-00004C4C0000}"/>
    <cellStyle name="Procentai 2 2 2 20 3" xfId="23747" xr:uid="{00000000-0005-0000-0000-00004D4C0000}"/>
    <cellStyle name="Procentai 2 2 2 21" xfId="7023" xr:uid="{00000000-0005-0000-0000-00004E4C0000}"/>
    <cellStyle name="Procentai 2 2 2 22" xfId="8620" xr:uid="{00000000-0005-0000-0000-00004F4C0000}"/>
    <cellStyle name="Procentai 2 2 2 23" xfId="17071" xr:uid="{00000000-0005-0000-0000-0000504C0000}"/>
    <cellStyle name="Procentai 2 2 2 3" xfId="7085" xr:uid="{00000000-0005-0000-0000-0000514C0000}"/>
    <cellStyle name="Procentai 2 2 2 3 10" xfId="7086" xr:uid="{00000000-0005-0000-0000-0000524C0000}"/>
    <cellStyle name="Procentai 2 2 2 3 10 2" xfId="15198" xr:uid="{00000000-0005-0000-0000-0000534C0000}"/>
    <cellStyle name="Procentai 2 2 2 3 10 3" xfId="23748" xr:uid="{00000000-0005-0000-0000-0000544C0000}"/>
    <cellStyle name="Procentai 2 2 2 3 11" xfId="7087" xr:uid="{00000000-0005-0000-0000-0000554C0000}"/>
    <cellStyle name="Procentai 2 2 2 3 11 2" xfId="15199" xr:uid="{00000000-0005-0000-0000-0000564C0000}"/>
    <cellStyle name="Procentai 2 2 2 3 11 3" xfId="23749" xr:uid="{00000000-0005-0000-0000-0000574C0000}"/>
    <cellStyle name="Procentai 2 2 2 3 12" xfId="7088" xr:uid="{00000000-0005-0000-0000-0000584C0000}"/>
    <cellStyle name="Procentai 2 2 2 3 12 2" xfId="15200" xr:uid="{00000000-0005-0000-0000-0000594C0000}"/>
    <cellStyle name="Procentai 2 2 2 3 12 3" xfId="23750" xr:uid="{00000000-0005-0000-0000-00005A4C0000}"/>
    <cellStyle name="Procentai 2 2 2 3 13" xfId="3003" xr:uid="{00000000-0005-0000-0000-00005B4C0000}"/>
    <cellStyle name="Procentai 2 2 2 3 13 2" xfId="15201" xr:uid="{00000000-0005-0000-0000-00005C4C0000}"/>
    <cellStyle name="Procentai 2 2 2 3 13 3" xfId="23751" xr:uid="{00000000-0005-0000-0000-00005D4C0000}"/>
    <cellStyle name="Procentai 2 2 2 3 14" xfId="3007" xr:uid="{00000000-0005-0000-0000-00005E4C0000}"/>
    <cellStyle name="Procentai 2 2 2 3 14 2" xfId="15202" xr:uid="{00000000-0005-0000-0000-00005F4C0000}"/>
    <cellStyle name="Procentai 2 2 2 3 14 3" xfId="23752" xr:uid="{00000000-0005-0000-0000-0000604C0000}"/>
    <cellStyle name="Procentai 2 2 2 3 15" xfId="3011" xr:uid="{00000000-0005-0000-0000-0000614C0000}"/>
    <cellStyle name="Procentai 2 2 2 3 15 2" xfId="15203" xr:uid="{00000000-0005-0000-0000-0000624C0000}"/>
    <cellStyle name="Procentai 2 2 2 3 15 3" xfId="23753" xr:uid="{00000000-0005-0000-0000-0000634C0000}"/>
    <cellStyle name="Procentai 2 2 2 3 16" xfId="3015" xr:uid="{00000000-0005-0000-0000-0000644C0000}"/>
    <cellStyle name="Procentai 2 2 2 3 16 2" xfId="15204" xr:uid="{00000000-0005-0000-0000-0000654C0000}"/>
    <cellStyle name="Procentai 2 2 2 3 16 3" xfId="23754" xr:uid="{00000000-0005-0000-0000-0000664C0000}"/>
    <cellStyle name="Procentai 2 2 2 3 17" xfId="3019" xr:uid="{00000000-0005-0000-0000-0000674C0000}"/>
    <cellStyle name="Procentai 2 2 2 3 17 2" xfId="15205" xr:uid="{00000000-0005-0000-0000-0000684C0000}"/>
    <cellStyle name="Procentai 2 2 2 3 17 3" xfId="23755" xr:uid="{00000000-0005-0000-0000-0000694C0000}"/>
    <cellStyle name="Procentai 2 2 2 3 18" xfId="8725" xr:uid="{00000000-0005-0000-0000-00006A4C0000}"/>
    <cellStyle name="Procentai 2 2 2 3 19" xfId="17168" xr:uid="{00000000-0005-0000-0000-00006B4C0000}"/>
    <cellStyle name="Procentai 2 2 2 3 2" xfId="7089" xr:uid="{00000000-0005-0000-0000-00006C4C0000}"/>
    <cellStyle name="Procentai 2 2 2 3 2 10" xfId="7090" xr:uid="{00000000-0005-0000-0000-00006D4C0000}"/>
    <cellStyle name="Procentai 2 2 2 3 2 10 2" xfId="15206" xr:uid="{00000000-0005-0000-0000-00006E4C0000}"/>
    <cellStyle name="Procentai 2 2 2 3 2 10 3" xfId="23756" xr:uid="{00000000-0005-0000-0000-00006F4C0000}"/>
    <cellStyle name="Procentai 2 2 2 3 2 11" xfId="7091" xr:uid="{00000000-0005-0000-0000-0000704C0000}"/>
    <cellStyle name="Procentai 2 2 2 3 2 11 2" xfId="15207" xr:uid="{00000000-0005-0000-0000-0000714C0000}"/>
    <cellStyle name="Procentai 2 2 2 3 2 11 3" xfId="23757" xr:uid="{00000000-0005-0000-0000-0000724C0000}"/>
    <cellStyle name="Procentai 2 2 2 3 2 12" xfId="7092" xr:uid="{00000000-0005-0000-0000-0000734C0000}"/>
    <cellStyle name="Procentai 2 2 2 3 2 12 2" xfId="15208" xr:uid="{00000000-0005-0000-0000-0000744C0000}"/>
    <cellStyle name="Procentai 2 2 2 3 2 12 3" xfId="23758" xr:uid="{00000000-0005-0000-0000-0000754C0000}"/>
    <cellStyle name="Procentai 2 2 2 3 2 13" xfId="7093" xr:uid="{00000000-0005-0000-0000-0000764C0000}"/>
    <cellStyle name="Procentai 2 2 2 3 2 13 2" xfId="15209" xr:uid="{00000000-0005-0000-0000-0000774C0000}"/>
    <cellStyle name="Procentai 2 2 2 3 2 13 3" xfId="23759" xr:uid="{00000000-0005-0000-0000-0000784C0000}"/>
    <cellStyle name="Procentai 2 2 2 3 2 14" xfId="7094" xr:uid="{00000000-0005-0000-0000-0000794C0000}"/>
    <cellStyle name="Procentai 2 2 2 3 2 14 2" xfId="15210" xr:uid="{00000000-0005-0000-0000-00007A4C0000}"/>
    <cellStyle name="Procentai 2 2 2 3 2 14 3" xfId="23760" xr:uid="{00000000-0005-0000-0000-00007B4C0000}"/>
    <cellStyle name="Procentai 2 2 2 3 2 15" xfId="7095" xr:uid="{00000000-0005-0000-0000-00007C4C0000}"/>
    <cellStyle name="Procentai 2 2 2 3 2 15 2" xfId="15211" xr:uid="{00000000-0005-0000-0000-00007D4C0000}"/>
    <cellStyle name="Procentai 2 2 2 3 2 15 3" xfId="23761" xr:uid="{00000000-0005-0000-0000-00007E4C0000}"/>
    <cellStyle name="Procentai 2 2 2 3 2 16" xfId="7096" xr:uid="{00000000-0005-0000-0000-00007F4C0000}"/>
    <cellStyle name="Procentai 2 2 2 3 2 16 2" xfId="15212" xr:uid="{00000000-0005-0000-0000-0000804C0000}"/>
    <cellStyle name="Procentai 2 2 2 3 2 16 3" xfId="23762" xr:uid="{00000000-0005-0000-0000-0000814C0000}"/>
    <cellStyle name="Procentai 2 2 2 3 2 17" xfId="8932" xr:uid="{00000000-0005-0000-0000-0000824C0000}"/>
    <cellStyle name="Procentai 2 2 2 3 2 18" xfId="17370" xr:uid="{00000000-0005-0000-0000-0000834C0000}"/>
    <cellStyle name="Procentai 2 2 2 3 2 2" xfId="1597" xr:uid="{00000000-0005-0000-0000-0000844C0000}"/>
    <cellStyle name="Procentai 2 2 2 3 2 2 2" xfId="15213" xr:uid="{00000000-0005-0000-0000-0000854C0000}"/>
    <cellStyle name="Procentai 2 2 2 3 2 2 3" xfId="18037" xr:uid="{00000000-0005-0000-0000-0000864C0000}"/>
    <cellStyle name="Procentai 2 2 2 3 2 3" xfId="1600" xr:uid="{00000000-0005-0000-0000-0000874C0000}"/>
    <cellStyle name="Procentai 2 2 2 3 2 3 2" xfId="15214" xr:uid="{00000000-0005-0000-0000-0000884C0000}"/>
    <cellStyle name="Procentai 2 2 2 3 2 3 3" xfId="23763" xr:uid="{00000000-0005-0000-0000-0000894C0000}"/>
    <cellStyle name="Procentai 2 2 2 3 2 4" xfId="1603" xr:uid="{00000000-0005-0000-0000-00008A4C0000}"/>
    <cellStyle name="Procentai 2 2 2 3 2 4 2" xfId="15215" xr:uid="{00000000-0005-0000-0000-00008B4C0000}"/>
    <cellStyle name="Procentai 2 2 2 3 2 4 3" xfId="23764" xr:uid="{00000000-0005-0000-0000-00008C4C0000}"/>
    <cellStyle name="Procentai 2 2 2 3 2 5" xfId="7097" xr:uid="{00000000-0005-0000-0000-00008D4C0000}"/>
    <cellStyle name="Procentai 2 2 2 3 2 5 2" xfId="15216" xr:uid="{00000000-0005-0000-0000-00008E4C0000}"/>
    <cellStyle name="Procentai 2 2 2 3 2 5 3" xfId="23765" xr:uid="{00000000-0005-0000-0000-00008F4C0000}"/>
    <cellStyle name="Procentai 2 2 2 3 2 6" xfId="7098" xr:uid="{00000000-0005-0000-0000-0000904C0000}"/>
    <cellStyle name="Procentai 2 2 2 3 2 6 2" xfId="15217" xr:uid="{00000000-0005-0000-0000-0000914C0000}"/>
    <cellStyle name="Procentai 2 2 2 3 2 6 3" xfId="23766" xr:uid="{00000000-0005-0000-0000-0000924C0000}"/>
    <cellStyle name="Procentai 2 2 2 3 2 7" xfId="7099" xr:uid="{00000000-0005-0000-0000-0000934C0000}"/>
    <cellStyle name="Procentai 2 2 2 3 2 7 2" xfId="15218" xr:uid="{00000000-0005-0000-0000-0000944C0000}"/>
    <cellStyle name="Procentai 2 2 2 3 2 7 3" xfId="23767" xr:uid="{00000000-0005-0000-0000-0000954C0000}"/>
    <cellStyle name="Procentai 2 2 2 3 2 8" xfId="7100" xr:uid="{00000000-0005-0000-0000-0000964C0000}"/>
    <cellStyle name="Procentai 2 2 2 3 2 8 2" xfId="15219" xr:uid="{00000000-0005-0000-0000-0000974C0000}"/>
    <cellStyle name="Procentai 2 2 2 3 2 8 3" xfId="23768" xr:uid="{00000000-0005-0000-0000-0000984C0000}"/>
    <cellStyle name="Procentai 2 2 2 3 2 9" xfId="7101" xr:uid="{00000000-0005-0000-0000-0000994C0000}"/>
    <cellStyle name="Procentai 2 2 2 3 2 9 2" xfId="15220" xr:uid="{00000000-0005-0000-0000-00009A4C0000}"/>
    <cellStyle name="Procentai 2 2 2 3 2 9 3" xfId="23769" xr:uid="{00000000-0005-0000-0000-00009B4C0000}"/>
    <cellStyle name="Procentai 2 2 2 3 3" xfId="7102" xr:uid="{00000000-0005-0000-0000-00009C4C0000}"/>
    <cellStyle name="Procentai 2 2 2 3 3 2" xfId="15221" xr:uid="{00000000-0005-0000-0000-00009D4C0000}"/>
    <cellStyle name="Procentai 2 2 2 3 3 3" xfId="17699" xr:uid="{00000000-0005-0000-0000-00009E4C0000}"/>
    <cellStyle name="Procentai 2 2 2 3 4" xfId="7103" xr:uid="{00000000-0005-0000-0000-00009F4C0000}"/>
    <cellStyle name="Procentai 2 2 2 3 4 2" xfId="15222" xr:uid="{00000000-0005-0000-0000-0000A04C0000}"/>
    <cellStyle name="Procentai 2 2 2 3 4 3" xfId="23770" xr:uid="{00000000-0005-0000-0000-0000A14C0000}"/>
    <cellStyle name="Procentai 2 2 2 3 5" xfId="7104" xr:uid="{00000000-0005-0000-0000-0000A24C0000}"/>
    <cellStyle name="Procentai 2 2 2 3 5 2" xfId="15223" xr:uid="{00000000-0005-0000-0000-0000A34C0000}"/>
    <cellStyle name="Procentai 2 2 2 3 5 3" xfId="23771" xr:uid="{00000000-0005-0000-0000-0000A44C0000}"/>
    <cellStyle name="Procentai 2 2 2 3 6" xfId="7105" xr:uid="{00000000-0005-0000-0000-0000A54C0000}"/>
    <cellStyle name="Procentai 2 2 2 3 6 2" xfId="15224" xr:uid="{00000000-0005-0000-0000-0000A64C0000}"/>
    <cellStyle name="Procentai 2 2 2 3 6 3" xfId="23772" xr:uid="{00000000-0005-0000-0000-0000A74C0000}"/>
    <cellStyle name="Procentai 2 2 2 3 7" xfId="7106" xr:uid="{00000000-0005-0000-0000-0000A84C0000}"/>
    <cellStyle name="Procentai 2 2 2 3 7 2" xfId="15225" xr:uid="{00000000-0005-0000-0000-0000A94C0000}"/>
    <cellStyle name="Procentai 2 2 2 3 7 3" xfId="23773" xr:uid="{00000000-0005-0000-0000-0000AA4C0000}"/>
    <cellStyle name="Procentai 2 2 2 3 8" xfId="7107" xr:uid="{00000000-0005-0000-0000-0000AB4C0000}"/>
    <cellStyle name="Procentai 2 2 2 3 8 2" xfId="15226" xr:uid="{00000000-0005-0000-0000-0000AC4C0000}"/>
    <cellStyle name="Procentai 2 2 2 3 8 3" xfId="23774" xr:uid="{00000000-0005-0000-0000-0000AD4C0000}"/>
    <cellStyle name="Procentai 2 2 2 3 9" xfId="7108" xr:uid="{00000000-0005-0000-0000-0000AE4C0000}"/>
    <cellStyle name="Procentai 2 2 2 3 9 2" xfId="15227" xr:uid="{00000000-0005-0000-0000-0000AF4C0000}"/>
    <cellStyle name="Procentai 2 2 2 3 9 3" xfId="23775" xr:uid="{00000000-0005-0000-0000-0000B04C0000}"/>
    <cellStyle name="Procentai 2 2 2 4" xfId="7109" xr:uid="{00000000-0005-0000-0000-0000B14C0000}"/>
    <cellStyle name="Procentai 2 2 2 4 10" xfId="7110" xr:uid="{00000000-0005-0000-0000-0000B24C0000}"/>
    <cellStyle name="Procentai 2 2 2 4 10 2" xfId="15228" xr:uid="{00000000-0005-0000-0000-0000B34C0000}"/>
    <cellStyle name="Procentai 2 2 2 4 10 3" xfId="23776" xr:uid="{00000000-0005-0000-0000-0000B44C0000}"/>
    <cellStyle name="Procentai 2 2 2 4 11" xfId="7111" xr:uid="{00000000-0005-0000-0000-0000B54C0000}"/>
    <cellStyle name="Procentai 2 2 2 4 11 2" xfId="15229" xr:uid="{00000000-0005-0000-0000-0000B64C0000}"/>
    <cellStyle name="Procentai 2 2 2 4 11 3" xfId="23777" xr:uid="{00000000-0005-0000-0000-0000B74C0000}"/>
    <cellStyle name="Procentai 2 2 2 4 12" xfId="7112" xr:uid="{00000000-0005-0000-0000-0000B84C0000}"/>
    <cellStyle name="Procentai 2 2 2 4 12 2" xfId="15230" xr:uid="{00000000-0005-0000-0000-0000B94C0000}"/>
    <cellStyle name="Procentai 2 2 2 4 12 3" xfId="23778" xr:uid="{00000000-0005-0000-0000-0000BA4C0000}"/>
    <cellStyle name="Procentai 2 2 2 4 13" xfId="7113" xr:uid="{00000000-0005-0000-0000-0000BB4C0000}"/>
    <cellStyle name="Procentai 2 2 2 4 13 2" xfId="15231" xr:uid="{00000000-0005-0000-0000-0000BC4C0000}"/>
    <cellStyle name="Procentai 2 2 2 4 13 3" xfId="23779" xr:uid="{00000000-0005-0000-0000-0000BD4C0000}"/>
    <cellStyle name="Procentai 2 2 2 4 14" xfId="7114" xr:uid="{00000000-0005-0000-0000-0000BE4C0000}"/>
    <cellStyle name="Procentai 2 2 2 4 14 2" xfId="15232" xr:uid="{00000000-0005-0000-0000-0000BF4C0000}"/>
    <cellStyle name="Procentai 2 2 2 4 14 3" xfId="23780" xr:uid="{00000000-0005-0000-0000-0000C04C0000}"/>
    <cellStyle name="Procentai 2 2 2 4 15" xfId="7115" xr:uid="{00000000-0005-0000-0000-0000C14C0000}"/>
    <cellStyle name="Procentai 2 2 2 4 15 2" xfId="15233" xr:uid="{00000000-0005-0000-0000-0000C24C0000}"/>
    <cellStyle name="Procentai 2 2 2 4 15 3" xfId="23781" xr:uid="{00000000-0005-0000-0000-0000C34C0000}"/>
    <cellStyle name="Procentai 2 2 2 4 16" xfId="7116" xr:uid="{00000000-0005-0000-0000-0000C44C0000}"/>
    <cellStyle name="Procentai 2 2 2 4 16 2" xfId="15234" xr:uid="{00000000-0005-0000-0000-0000C54C0000}"/>
    <cellStyle name="Procentai 2 2 2 4 16 3" xfId="23782" xr:uid="{00000000-0005-0000-0000-0000C64C0000}"/>
    <cellStyle name="Procentai 2 2 2 4 17" xfId="8835" xr:uid="{00000000-0005-0000-0000-0000C74C0000}"/>
    <cellStyle name="Procentai 2 2 2 4 18" xfId="17273" xr:uid="{00000000-0005-0000-0000-0000C84C0000}"/>
    <cellStyle name="Procentai 2 2 2 4 2" xfId="7117" xr:uid="{00000000-0005-0000-0000-0000C94C0000}"/>
    <cellStyle name="Procentai 2 2 2 4 2 2" xfId="15235" xr:uid="{00000000-0005-0000-0000-0000CA4C0000}"/>
    <cellStyle name="Procentai 2 2 2 4 2 3" xfId="18038" xr:uid="{00000000-0005-0000-0000-0000CB4C0000}"/>
    <cellStyle name="Procentai 2 2 2 4 3" xfId="7118" xr:uid="{00000000-0005-0000-0000-0000CC4C0000}"/>
    <cellStyle name="Procentai 2 2 2 4 3 2" xfId="15236" xr:uid="{00000000-0005-0000-0000-0000CD4C0000}"/>
    <cellStyle name="Procentai 2 2 2 4 3 3" xfId="23783" xr:uid="{00000000-0005-0000-0000-0000CE4C0000}"/>
    <cellStyle name="Procentai 2 2 2 4 4" xfId="7119" xr:uid="{00000000-0005-0000-0000-0000CF4C0000}"/>
    <cellStyle name="Procentai 2 2 2 4 4 2" xfId="15237" xr:uid="{00000000-0005-0000-0000-0000D04C0000}"/>
    <cellStyle name="Procentai 2 2 2 4 4 3" xfId="23784" xr:uid="{00000000-0005-0000-0000-0000D14C0000}"/>
    <cellStyle name="Procentai 2 2 2 4 5" xfId="7120" xr:uid="{00000000-0005-0000-0000-0000D24C0000}"/>
    <cellStyle name="Procentai 2 2 2 4 5 2" xfId="15238" xr:uid="{00000000-0005-0000-0000-0000D34C0000}"/>
    <cellStyle name="Procentai 2 2 2 4 5 3" xfId="23785" xr:uid="{00000000-0005-0000-0000-0000D44C0000}"/>
    <cellStyle name="Procentai 2 2 2 4 6" xfId="7121" xr:uid="{00000000-0005-0000-0000-0000D54C0000}"/>
    <cellStyle name="Procentai 2 2 2 4 6 2" xfId="15239" xr:uid="{00000000-0005-0000-0000-0000D64C0000}"/>
    <cellStyle name="Procentai 2 2 2 4 6 3" xfId="23786" xr:uid="{00000000-0005-0000-0000-0000D74C0000}"/>
    <cellStyle name="Procentai 2 2 2 4 7" xfId="7122" xr:uid="{00000000-0005-0000-0000-0000D84C0000}"/>
    <cellStyle name="Procentai 2 2 2 4 7 2" xfId="15240" xr:uid="{00000000-0005-0000-0000-0000D94C0000}"/>
    <cellStyle name="Procentai 2 2 2 4 7 3" xfId="23787" xr:uid="{00000000-0005-0000-0000-0000DA4C0000}"/>
    <cellStyle name="Procentai 2 2 2 4 8" xfId="7123" xr:uid="{00000000-0005-0000-0000-0000DB4C0000}"/>
    <cellStyle name="Procentai 2 2 2 4 8 2" xfId="15241" xr:uid="{00000000-0005-0000-0000-0000DC4C0000}"/>
    <cellStyle name="Procentai 2 2 2 4 8 3" xfId="23788" xr:uid="{00000000-0005-0000-0000-0000DD4C0000}"/>
    <cellStyle name="Procentai 2 2 2 4 9" xfId="7124" xr:uid="{00000000-0005-0000-0000-0000DE4C0000}"/>
    <cellStyle name="Procentai 2 2 2 4 9 2" xfId="15242" xr:uid="{00000000-0005-0000-0000-0000DF4C0000}"/>
    <cellStyle name="Procentai 2 2 2 4 9 3" xfId="23789" xr:uid="{00000000-0005-0000-0000-0000E04C0000}"/>
    <cellStyle name="Procentai 2 2 2 5" xfId="7125" xr:uid="{00000000-0005-0000-0000-0000E14C0000}"/>
    <cellStyle name="Procentai 2 2 2 5 10" xfId="7126" xr:uid="{00000000-0005-0000-0000-0000E24C0000}"/>
    <cellStyle name="Procentai 2 2 2 5 10 2" xfId="15243" xr:uid="{00000000-0005-0000-0000-0000E34C0000}"/>
    <cellStyle name="Procentai 2 2 2 5 10 3" xfId="23790" xr:uid="{00000000-0005-0000-0000-0000E44C0000}"/>
    <cellStyle name="Procentai 2 2 2 5 11" xfId="7127" xr:uid="{00000000-0005-0000-0000-0000E54C0000}"/>
    <cellStyle name="Procentai 2 2 2 5 11 2" xfId="15244" xr:uid="{00000000-0005-0000-0000-0000E64C0000}"/>
    <cellStyle name="Procentai 2 2 2 5 11 3" xfId="23791" xr:uid="{00000000-0005-0000-0000-0000E74C0000}"/>
    <cellStyle name="Procentai 2 2 2 5 12" xfId="7128" xr:uid="{00000000-0005-0000-0000-0000E84C0000}"/>
    <cellStyle name="Procentai 2 2 2 5 12 2" xfId="15245" xr:uid="{00000000-0005-0000-0000-0000E94C0000}"/>
    <cellStyle name="Procentai 2 2 2 5 12 3" xfId="23792" xr:uid="{00000000-0005-0000-0000-0000EA4C0000}"/>
    <cellStyle name="Procentai 2 2 2 5 13" xfId="7129" xr:uid="{00000000-0005-0000-0000-0000EB4C0000}"/>
    <cellStyle name="Procentai 2 2 2 5 13 2" xfId="15246" xr:uid="{00000000-0005-0000-0000-0000EC4C0000}"/>
    <cellStyle name="Procentai 2 2 2 5 13 3" xfId="23793" xr:uid="{00000000-0005-0000-0000-0000ED4C0000}"/>
    <cellStyle name="Procentai 2 2 2 5 14" xfId="7130" xr:uid="{00000000-0005-0000-0000-0000EE4C0000}"/>
    <cellStyle name="Procentai 2 2 2 5 14 2" xfId="15247" xr:uid="{00000000-0005-0000-0000-0000EF4C0000}"/>
    <cellStyle name="Procentai 2 2 2 5 14 3" xfId="23794" xr:uid="{00000000-0005-0000-0000-0000F04C0000}"/>
    <cellStyle name="Procentai 2 2 2 5 15" xfId="7131" xr:uid="{00000000-0005-0000-0000-0000F14C0000}"/>
    <cellStyle name="Procentai 2 2 2 5 15 2" xfId="15248" xr:uid="{00000000-0005-0000-0000-0000F24C0000}"/>
    <cellStyle name="Procentai 2 2 2 5 15 3" xfId="23795" xr:uid="{00000000-0005-0000-0000-0000F34C0000}"/>
    <cellStyle name="Procentai 2 2 2 5 16" xfId="7132" xr:uid="{00000000-0005-0000-0000-0000F44C0000}"/>
    <cellStyle name="Procentai 2 2 2 5 16 2" xfId="15249" xr:uid="{00000000-0005-0000-0000-0000F54C0000}"/>
    <cellStyle name="Procentai 2 2 2 5 16 3" xfId="23796" xr:uid="{00000000-0005-0000-0000-0000F64C0000}"/>
    <cellStyle name="Procentai 2 2 2 5 17" xfId="9038" xr:uid="{00000000-0005-0000-0000-0000F74C0000}"/>
    <cellStyle name="Procentai 2 2 2 5 18" xfId="17475" xr:uid="{00000000-0005-0000-0000-0000F84C0000}"/>
    <cellStyle name="Procentai 2 2 2 5 2" xfId="7133" xr:uid="{00000000-0005-0000-0000-0000F94C0000}"/>
    <cellStyle name="Procentai 2 2 2 5 2 2" xfId="15250" xr:uid="{00000000-0005-0000-0000-0000FA4C0000}"/>
    <cellStyle name="Procentai 2 2 2 5 2 3" xfId="18039" xr:uid="{00000000-0005-0000-0000-0000FB4C0000}"/>
    <cellStyle name="Procentai 2 2 2 5 3" xfId="7134" xr:uid="{00000000-0005-0000-0000-0000FC4C0000}"/>
    <cellStyle name="Procentai 2 2 2 5 3 2" xfId="15251" xr:uid="{00000000-0005-0000-0000-0000FD4C0000}"/>
    <cellStyle name="Procentai 2 2 2 5 3 3" xfId="23797" xr:uid="{00000000-0005-0000-0000-0000FE4C0000}"/>
    <cellStyle name="Procentai 2 2 2 5 4" xfId="7135" xr:uid="{00000000-0005-0000-0000-0000FF4C0000}"/>
    <cellStyle name="Procentai 2 2 2 5 4 2" xfId="15252" xr:uid="{00000000-0005-0000-0000-0000004D0000}"/>
    <cellStyle name="Procentai 2 2 2 5 4 3" xfId="23798" xr:uid="{00000000-0005-0000-0000-0000014D0000}"/>
    <cellStyle name="Procentai 2 2 2 5 5" xfId="7136" xr:uid="{00000000-0005-0000-0000-0000024D0000}"/>
    <cellStyle name="Procentai 2 2 2 5 5 2" xfId="15253" xr:uid="{00000000-0005-0000-0000-0000034D0000}"/>
    <cellStyle name="Procentai 2 2 2 5 5 3" xfId="23799" xr:uid="{00000000-0005-0000-0000-0000044D0000}"/>
    <cellStyle name="Procentai 2 2 2 5 6" xfId="7137" xr:uid="{00000000-0005-0000-0000-0000054D0000}"/>
    <cellStyle name="Procentai 2 2 2 5 6 2" xfId="15254" xr:uid="{00000000-0005-0000-0000-0000064D0000}"/>
    <cellStyle name="Procentai 2 2 2 5 6 3" xfId="23800" xr:uid="{00000000-0005-0000-0000-0000074D0000}"/>
    <cellStyle name="Procentai 2 2 2 5 7" xfId="7138" xr:uid="{00000000-0005-0000-0000-0000084D0000}"/>
    <cellStyle name="Procentai 2 2 2 5 7 2" xfId="15255" xr:uid="{00000000-0005-0000-0000-0000094D0000}"/>
    <cellStyle name="Procentai 2 2 2 5 7 3" xfId="23801" xr:uid="{00000000-0005-0000-0000-00000A4D0000}"/>
    <cellStyle name="Procentai 2 2 2 5 8" xfId="7139" xr:uid="{00000000-0005-0000-0000-00000B4D0000}"/>
    <cellStyle name="Procentai 2 2 2 5 8 2" xfId="15256" xr:uid="{00000000-0005-0000-0000-00000C4D0000}"/>
    <cellStyle name="Procentai 2 2 2 5 8 3" xfId="23802" xr:uid="{00000000-0005-0000-0000-00000D4D0000}"/>
    <cellStyle name="Procentai 2 2 2 5 9" xfId="7140" xr:uid="{00000000-0005-0000-0000-00000E4D0000}"/>
    <cellStyle name="Procentai 2 2 2 5 9 2" xfId="15257" xr:uid="{00000000-0005-0000-0000-00000F4D0000}"/>
    <cellStyle name="Procentai 2 2 2 5 9 3" xfId="23803" xr:uid="{00000000-0005-0000-0000-0000104D0000}"/>
    <cellStyle name="Procentai 2 2 2 6" xfId="7141" xr:uid="{00000000-0005-0000-0000-0000114D0000}"/>
    <cellStyle name="Procentai 2 2 2 6 2" xfId="15258" xr:uid="{00000000-0005-0000-0000-0000124D0000}"/>
    <cellStyle name="Procentai 2 2 2 6 3" xfId="17602" xr:uid="{00000000-0005-0000-0000-0000134D0000}"/>
    <cellStyle name="Procentai 2 2 2 7" xfId="7142" xr:uid="{00000000-0005-0000-0000-0000144D0000}"/>
    <cellStyle name="Procentai 2 2 2 7 2" xfId="15259" xr:uid="{00000000-0005-0000-0000-0000154D0000}"/>
    <cellStyle name="Procentai 2 2 2 7 3" xfId="23804" xr:uid="{00000000-0005-0000-0000-0000164D0000}"/>
    <cellStyle name="Procentai 2 2 2 8" xfId="7143" xr:uid="{00000000-0005-0000-0000-0000174D0000}"/>
    <cellStyle name="Procentai 2 2 2 8 2" xfId="15260" xr:uid="{00000000-0005-0000-0000-0000184D0000}"/>
    <cellStyle name="Procentai 2 2 2 8 3" xfId="23805" xr:uid="{00000000-0005-0000-0000-0000194D0000}"/>
    <cellStyle name="Procentai 2 2 2 9" xfId="7144" xr:uid="{00000000-0005-0000-0000-00001A4D0000}"/>
    <cellStyle name="Procentai 2 2 2 9 2" xfId="15261" xr:uid="{00000000-0005-0000-0000-00001B4D0000}"/>
    <cellStyle name="Procentai 2 2 2 9 3" xfId="23806" xr:uid="{00000000-0005-0000-0000-00001C4D0000}"/>
    <cellStyle name="Procentai 2 2 20" xfId="7007" xr:uid="{00000000-0005-0000-0000-00001D4D0000}"/>
    <cellStyle name="Procentai 2 2 20 2" xfId="15262" xr:uid="{00000000-0005-0000-0000-00001E4D0000}"/>
    <cellStyle name="Procentai 2 2 20 3" xfId="23807" xr:uid="{00000000-0005-0000-0000-00001F4D0000}"/>
    <cellStyle name="Procentai 2 2 21" xfId="7009" xr:uid="{00000000-0005-0000-0000-0000204D0000}"/>
    <cellStyle name="Procentai 2 2 21 2" xfId="15263" xr:uid="{00000000-0005-0000-0000-0000214D0000}"/>
    <cellStyle name="Procentai 2 2 21 3" xfId="23808" xr:uid="{00000000-0005-0000-0000-0000224D0000}"/>
    <cellStyle name="Procentai 2 2 22" xfId="7011" xr:uid="{00000000-0005-0000-0000-0000234D0000}"/>
    <cellStyle name="Procentai 2 2 23" xfId="8596" xr:uid="{00000000-0005-0000-0000-0000244D0000}"/>
    <cellStyle name="Procentai 2 2 24" xfId="17050" xr:uid="{00000000-0005-0000-0000-0000254D0000}"/>
    <cellStyle name="Procentai 2 2 3" xfId="7145" xr:uid="{00000000-0005-0000-0000-0000264D0000}"/>
    <cellStyle name="Procentai 2 2 3 10" xfId="7146" xr:uid="{00000000-0005-0000-0000-0000274D0000}"/>
    <cellStyle name="Procentai 2 2 3 10 2" xfId="15264" xr:uid="{00000000-0005-0000-0000-0000284D0000}"/>
    <cellStyle name="Procentai 2 2 3 10 3" xfId="23809" xr:uid="{00000000-0005-0000-0000-0000294D0000}"/>
    <cellStyle name="Procentai 2 2 3 11" xfId="7147" xr:uid="{00000000-0005-0000-0000-00002A4D0000}"/>
    <cellStyle name="Procentai 2 2 3 11 2" xfId="15265" xr:uid="{00000000-0005-0000-0000-00002B4D0000}"/>
    <cellStyle name="Procentai 2 2 3 11 3" xfId="23810" xr:uid="{00000000-0005-0000-0000-00002C4D0000}"/>
    <cellStyle name="Procentai 2 2 3 12" xfId="7148" xr:uid="{00000000-0005-0000-0000-00002D4D0000}"/>
    <cellStyle name="Procentai 2 2 3 12 2" xfId="15266" xr:uid="{00000000-0005-0000-0000-00002E4D0000}"/>
    <cellStyle name="Procentai 2 2 3 12 3" xfId="23811" xr:uid="{00000000-0005-0000-0000-00002F4D0000}"/>
    <cellStyle name="Procentai 2 2 3 13" xfId="7149" xr:uid="{00000000-0005-0000-0000-0000304D0000}"/>
    <cellStyle name="Procentai 2 2 3 13 2" xfId="15267" xr:uid="{00000000-0005-0000-0000-0000314D0000}"/>
    <cellStyle name="Procentai 2 2 3 13 3" xfId="23812" xr:uid="{00000000-0005-0000-0000-0000324D0000}"/>
    <cellStyle name="Procentai 2 2 3 14" xfId="7150" xr:uid="{00000000-0005-0000-0000-0000334D0000}"/>
    <cellStyle name="Procentai 2 2 3 14 2" xfId="15268" xr:uid="{00000000-0005-0000-0000-0000344D0000}"/>
    <cellStyle name="Procentai 2 2 3 14 3" xfId="23813" xr:uid="{00000000-0005-0000-0000-0000354D0000}"/>
    <cellStyle name="Procentai 2 2 3 15" xfId="7152" xr:uid="{00000000-0005-0000-0000-0000364D0000}"/>
    <cellStyle name="Procentai 2 2 3 15 2" xfId="15269" xr:uid="{00000000-0005-0000-0000-0000374D0000}"/>
    <cellStyle name="Procentai 2 2 3 15 3" xfId="23814" xr:uid="{00000000-0005-0000-0000-0000384D0000}"/>
    <cellStyle name="Procentai 2 2 3 16" xfId="7153" xr:uid="{00000000-0005-0000-0000-0000394D0000}"/>
    <cellStyle name="Procentai 2 2 3 16 2" xfId="15270" xr:uid="{00000000-0005-0000-0000-00003A4D0000}"/>
    <cellStyle name="Procentai 2 2 3 16 3" xfId="23815" xr:uid="{00000000-0005-0000-0000-00003B4D0000}"/>
    <cellStyle name="Procentai 2 2 3 17" xfId="7154" xr:uid="{00000000-0005-0000-0000-00003C4D0000}"/>
    <cellStyle name="Procentai 2 2 3 17 2" xfId="15271" xr:uid="{00000000-0005-0000-0000-00003D4D0000}"/>
    <cellStyle name="Procentai 2 2 3 17 3" xfId="23816" xr:uid="{00000000-0005-0000-0000-00003E4D0000}"/>
    <cellStyle name="Procentai 2 2 3 18" xfId="7155" xr:uid="{00000000-0005-0000-0000-00003F4D0000}"/>
    <cellStyle name="Procentai 2 2 3 18 2" xfId="15272" xr:uid="{00000000-0005-0000-0000-0000404D0000}"/>
    <cellStyle name="Procentai 2 2 3 18 3" xfId="23817" xr:uid="{00000000-0005-0000-0000-0000414D0000}"/>
    <cellStyle name="Procentai 2 2 3 19" xfId="7156" xr:uid="{00000000-0005-0000-0000-0000424D0000}"/>
    <cellStyle name="Procentai 2 2 3 19 2" xfId="15273" xr:uid="{00000000-0005-0000-0000-0000434D0000}"/>
    <cellStyle name="Procentai 2 2 3 19 3" xfId="23818" xr:uid="{00000000-0005-0000-0000-0000444D0000}"/>
    <cellStyle name="Procentai 2 2 3 2" xfId="7157" xr:uid="{00000000-0005-0000-0000-0000454D0000}"/>
    <cellStyle name="Procentai 2 2 3 2 10" xfId="7158" xr:uid="{00000000-0005-0000-0000-0000464D0000}"/>
    <cellStyle name="Procentai 2 2 3 2 10 2" xfId="15274" xr:uid="{00000000-0005-0000-0000-0000474D0000}"/>
    <cellStyle name="Procentai 2 2 3 2 10 3" xfId="23819" xr:uid="{00000000-0005-0000-0000-0000484D0000}"/>
    <cellStyle name="Procentai 2 2 3 2 11" xfId="7159" xr:uid="{00000000-0005-0000-0000-0000494D0000}"/>
    <cellStyle name="Procentai 2 2 3 2 11 2" xfId="15275" xr:uid="{00000000-0005-0000-0000-00004A4D0000}"/>
    <cellStyle name="Procentai 2 2 3 2 11 3" xfId="23820" xr:uid="{00000000-0005-0000-0000-00004B4D0000}"/>
    <cellStyle name="Procentai 2 2 3 2 12" xfId="7160" xr:uid="{00000000-0005-0000-0000-00004C4D0000}"/>
    <cellStyle name="Procentai 2 2 3 2 12 2" xfId="15276" xr:uid="{00000000-0005-0000-0000-00004D4D0000}"/>
    <cellStyle name="Procentai 2 2 3 2 12 3" xfId="23821" xr:uid="{00000000-0005-0000-0000-00004E4D0000}"/>
    <cellStyle name="Procentai 2 2 3 2 13" xfId="7161" xr:uid="{00000000-0005-0000-0000-00004F4D0000}"/>
    <cellStyle name="Procentai 2 2 3 2 13 2" xfId="15277" xr:uid="{00000000-0005-0000-0000-0000504D0000}"/>
    <cellStyle name="Procentai 2 2 3 2 13 3" xfId="23822" xr:uid="{00000000-0005-0000-0000-0000514D0000}"/>
    <cellStyle name="Procentai 2 2 3 2 14" xfId="6039" xr:uid="{00000000-0005-0000-0000-0000524D0000}"/>
    <cellStyle name="Procentai 2 2 3 2 14 2" xfId="15278" xr:uid="{00000000-0005-0000-0000-0000534D0000}"/>
    <cellStyle name="Procentai 2 2 3 2 14 3" xfId="23823" xr:uid="{00000000-0005-0000-0000-0000544D0000}"/>
    <cellStyle name="Procentai 2 2 3 2 15" xfId="6041" xr:uid="{00000000-0005-0000-0000-0000554D0000}"/>
    <cellStyle name="Procentai 2 2 3 2 15 2" xfId="15279" xr:uid="{00000000-0005-0000-0000-0000564D0000}"/>
    <cellStyle name="Procentai 2 2 3 2 15 3" xfId="23824" xr:uid="{00000000-0005-0000-0000-0000574D0000}"/>
    <cellStyle name="Procentai 2 2 3 2 16" xfId="6043" xr:uid="{00000000-0005-0000-0000-0000584D0000}"/>
    <cellStyle name="Procentai 2 2 3 2 16 2" xfId="15280" xr:uid="{00000000-0005-0000-0000-0000594D0000}"/>
    <cellStyle name="Procentai 2 2 3 2 16 3" xfId="23825" xr:uid="{00000000-0005-0000-0000-00005A4D0000}"/>
    <cellStyle name="Procentai 2 2 3 2 17" xfId="6045" xr:uid="{00000000-0005-0000-0000-00005B4D0000}"/>
    <cellStyle name="Procentai 2 2 3 2 17 2" xfId="15281" xr:uid="{00000000-0005-0000-0000-00005C4D0000}"/>
    <cellStyle name="Procentai 2 2 3 2 17 3" xfId="23826" xr:uid="{00000000-0005-0000-0000-00005D4D0000}"/>
    <cellStyle name="Procentai 2 2 3 2 18" xfId="8747" xr:uid="{00000000-0005-0000-0000-00005E4D0000}"/>
    <cellStyle name="Procentai 2 2 3 2 19" xfId="17190" xr:uid="{00000000-0005-0000-0000-00005F4D0000}"/>
    <cellStyle name="Procentai 2 2 3 2 2" xfId="7162" xr:uid="{00000000-0005-0000-0000-0000604D0000}"/>
    <cellStyle name="Procentai 2 2 3 2 2 10" xfId="7164" xr:uid="{00000000-0005-0000-0000-0000614D0000}"/>
    <cellStyle name="Procentai 2 2 3 2 2 10 2" xfId="15282" xr:uid="{00000000-0005-0000-0000-0000624D0000}"/>
    <cellStyle name="Procentai 2 2 3 2 2 10 3" xfId="23827" xr:uid="{00000000-0005-0000-0000-0000634D0000}"/>
    <cellStyle name="Procentai 2 2 3 2 2 11" xfId="7165" xr:uid="{00000000-0005-0000-0000-0000644D0000}"/>
    <cellStyle name="Procentai 2 2 3 2 2 11 2" xfId="15283" xr:uid="{00000000-0005-0000-0000-0000654D0000}"/>
    <cellStyle name="Procentai 2 2 3 2 2 11 3" xfId="23828" xr:uid="{00000000-0005-0000-0000-0000664D0000}"/>
    <cellStyle name="Procentai 2 2 3 2 2 12" xfId="7166" xr:uid="{00000000-0005-0000-0000-0000674D0000}"/>
    <cellStyle name="Procentai 2 2 3 2 2 12 2" xfId="15284" xr:uid="{00000000-0005-0000-0000-0000684D0000}"/>
    <cellStyle name="Procentai 2 2 3 2 2 12 3" xfId="23829" xr:uid="{00000000-0005-0000-0000-0000694D0000}"/>
    <cellStyle name="Procentai 2 2 3 2 2 13" xfId="7167" xr:uid="{00000000-0005-0000-0000-00006A4D0000}"/>
    <cellStyle name="Procentai 2 2 3 2 2 13 2" xfId="15285" xr:uid="{00000000-0005-0000-0000-00006B4D0000}"/>
    <cellStyle name="Procentai 2 2 3 2 2 13 3" xfId="23830" xr:uid="{00000000-0005-0000-0000-00006C4D0000}"/>
    <cellStyle name="Procentai 2 2 3 2 2 14" xfId="7168" xr:uid="{00000000-0005-0000-0000-00006D4D0000}"/>
    <cellStyle name="Procentai 2 2 3 2 2 14 2" xfId="15286" xr:uid="{00000000-0005-0000-0000-00006E4D0000}"/>
    <cellStyle name="Procentai 2 2 3 2 2 14 3" xfId="23831" xr:uid="{00000000-0005-0000-0000-00006F4D0000}"/>
    <cellStyle name="Procentai 2 2 3 2 2 15" xfId="7169" xr:uid="{00000000-0005-0000-0000-0000704D0000}"/>
    <cellStyle name="Procentai 2 2 3 2 2 15 2" xfId="15287" xr:uid="{00000000-0005-0000-0000-0000714D0000}"/>
    <cellStyle name="Procentai 2 2 3 2 2 15 3" xfId="23832" xr:uid="{00000000-0005-0000-0000-0000724D0000}"/>
    <cellStyle name="Procentai 2 2 3 2 2 16" xfId="7170" xr:uid="{00000000-0005-0000-0000-0000734D0000}"/>
    <cellStyle name="Procentai 2 2 3 2 2 16 2" xfId="15288" xr:uid="{00000000-0005-0000-0000-0000744D0000}"/>
    <cellStyle name="Procentai 2 2 3 2 2 16 3" xfId="23833" xr:uid="{00000000-0005-0000-0000-0000754D0000}"/>
    <cellStyle name="Procentai 2 2 3 2 2 17" xfId="8954" xr:uid="{00000000-0005-0000-0000-0000764D0000}"/>
    <cellStyle name="Procentai 2 2 3 2 2 18" xfId="17392" xr:uid="{00000000-0005-0000-0000-0000774D0000}"/>
    <cellStyle name="Procentai 2 2 3 2 2 2" xfId="7171" xr:uid="{00000000-0005-0000-0000-0000784D0000}"/>
    <cellStyle name="Procentai 2 2 3 2 2 2 2" xfId="15289" xr:uid="{00000000-0005-0000-0000-0000794D0000}"/>
    <cellStyle name="Procentai 2 2 3 2 2 2 3" xfId="18040" xr:uid="{00000000-0005-0000-0000-00007A4D0000}"/>
    <cellStyle name="Procentai 2 2 3 2 2 3" xfId="7172" xr:uid="{00000000-0005-0000-0000-00007B4D0000}"/>
    <cellStyle name="Procentai 2 2 3 2 2 3 2" xfId="15290" xr:uid="{00000000-0005-0000-0000-00007C4D0000}"/>
    <cellStyle name="Procentai 2 2 3 2 2 3 3" xfId="23834" xr:uid="{00000000-0005-0000-0000-00007D4D0000}"/>
    <cellStyle name="Procentai 2 2 3 2 2 4" xfId="7173" xr:uid="{00000000-0005-0000-0000-00007E4D0000}"/>
    <cellStyle name="Procentai 2 2 3 2 2 4 2" xfId="15291" xr:uid="{00000000-0005-0000-0000-00007F4D0000}"/>
    <cellStyle name="Procentai 2 2 3 2 2 4 3" xfId="23835" xr:uid="{00000000-0005-0000-0000-0000804D0000}"/>
    <cellStyle name="Procentai 2 2 3 2 2 5" xfId="7174" xr:uid="{00000000-0005-0000-0000-0000814D0000}"/>
    <cellStyle name="Procentai 2 2 3 2 2 5 2" xfId="15292" xr:uid="{00000000-0005-0000-0000-0000824D0000}"/>
    <cellStyle name="Procentai 2 2 3 2 2 5 3" xfId="23836" xr:uid="{00000000-0005-0000-0000-0000834D0000}"/>
    <cellStyle name="Procentai 2 2 3 2 2 6" xfId="7175" xr:uid="{00000000-0005-0000-0000-0000844D0000}"/>
    <cellStyle name="Procentai 2 2 3 2 2 6 2" xfId="15293" xr:uid="{00000000-0005-0000-0000-0000854D0000}"/>
    <cellStyle name="Procentai 2 2 3 2 2 6 3" xfId="23837" xr:uid="{00000000-0005-0000-0000-0000864D0000}"/>
    <cellStyle name="Procentai 2 2 3 2 2 7" xfId="7176" xr:uid="{00000000-0005-0000-0000-0000874D0000}"/>
    <cellStyle name="Procentai 2 2 3 2 2 7 2" xfId="15294" xr:uid="{00000000-0005-0000-0000-0000884D0000}"/>
    <cellStyle name="Procentai 2 2 3 2 2 7 3" xfId="23838" xr:uid="{00000000-0005-0000-0000-0000894D0000}"/>
    <cellStyle name="Procentai 2 2 3 2 2 8" xfId="7177" xr:uid="{00000000-0005-0000-0000-00008A4D0000}"/>
    <cellStyle name="Procentai 2 2 3 2 2 8 2" xfId="15295" xr:uid="{00000000-0005-0000-0000-00008B4D0000}"/>
    <cellStyle name="Procentai 2 2 3 2 2 8 3" xfId="23839" xr:uid="{00000000-0005-0000-0000-00008C4D0000}"/>
    <cellStyle name="Procentai 2 2 3 2 2 9" xfId="7178" xr:uid="{00000000-0005-0000-0000-00008D4D0000}"/>
    <cellStyle name="Procentai 2 2 3 2 2 9 2" xfId="15296" xr:uid="{00000000-0005-0000-0000-00008E4D0000}"/>
    <cellStyle name="Procentai 2 2 3 2 2 9 3" xfId="23840" xr:uid="{00000000-0005-0000-0000-00008F4D0000}"/>
    <cellStyle name="Procentai 2 2 3 2 3" xfId="7179" xr:uid="{00000000-0005-0000-0000-0000904D0000}"/>
    <cellStyle name="Procentai 2 2 3 2 3 2" xfId="15297" xr:uid="{00000000-0005-0000-0000-0000914D0000}"/>
    <cellStyle name="Procentai 2 2 3 2 3 3" xfId="17721" xr:uid="{00000000-0005-0000-0000-0000924D0000}"/>
    <cellStyle name="Procentai 2 2 3 2 4" xfId="7180" xr:uid="{00000000-0005-0000-0000-0000934D0000}"/>
    <cellStyle name="Procentai 2 2 3 2 4 2" xfId="15298" xr:uid="{00000000-0005-0000-0000-0000944D0000}"/>
    <cellStyle name="Procentai 2 2 3 2 4 3" xfId="23841" xr:uid="{00000000-0005-0000-0000-0000954D0000}"/>
    <cellStyle name="Procentai 2 2 3 2 5" xfId="7181" xr:uid="{00000000-0005-0000-0000-0000964D0000}"/>
    <cellStyle name="Procentai 2 2 3 2 5 2" xfId="15299" xr:uid="{00000000-0005-0000-0000-0000974D0000}"/>
    <cellStyle name="Procentai 2 2 3 2 5 3" xfId="23842" xr:uid="{00000000-0005-0000-0000-0000984D0000}"/>
    <cellStyle name="Procentai 2 2 3 2 6" xfId="7182" xr:uid="{00000000-0005-0000-0000-0000994D0000}"/>
    <cellStyle name="Procentai 2 2 3 2 6 2" xfId="15300" xr:uid="{00000000-0005-0000-0000-00009A4D0000}"/>
    <cellStyle name="Procentai 2 2 3 2 6 3" xfId="23843" xr:uid="{00000000-0005-0000-0000-00009B4D0000}"/>
    <cellStyle name="Procentai 2 2 3 2 7" xfId="7183" xr:uid="{00000000-0005-0000-0000-00009C4D0000}"/>
    <cellStyle name="Procentai 2 2 3 2 7 2" xfId="15301" xr:uid="{00000000-0005-0000-0000-00009D4D0000}"/>
    <cellStyle name="Procentai 2 2 3 2 7 3" xfId="23844" xr:uid="{00000000-0005-0000-0000-00009E4D0000}"/>
    <cellStyle name="Procentai 2 2 3 2 8" xfId="7184" xr:uid="{00000000-0005-0000-0000-00009F4D0000}"/>
    <cellStyle name="Procentai 2 2 3 2 8 2" xfId="15302" xr:uid="{00000000-0005-0000-0000-0000A04D0000}"/>
    <cellStyle name="Procentai 2 2 3 2 8 3" xfId="23845" xr:uid="{00000000-0005-0000-0000-0000A14D0000}"/>
    <cellStyle name="Procentai 2 2 3 2 9" xfId="7185" xr:uid="{00000000-0005-0000-0000-0000A24D0000}"/>
    <cellStyle name="Procentai 2 2 3 2 9 2" xfId="15303" xr:uid="{00000000-0005-0000-0000-0000A34D0000}"/>
    <cellStyle name="Procentai 2 2 3 2 9 3" xfId="23846" xr:uid="{00000000-0005-0000-0000-0000A44D0000}"/>
    <cellStyle name="Procentai 2 2 3 20" xfId="7151" xr:uid="{00000000-0005-0000-0000-0000A54D0000}"/>
    <cellStyle name="Procentai 2 2 3 21" xfId="8644" xr:uid="{00000000-0005-0000-0000-0000A64D0000}"/>
    <cellStyle name="Procentai 2 2 3 22" xfId="17093" xr:uid="{00000000-0005-0000-0000-0000A74D0000}"/>
    <cellStyle name="Procentai 2 2 3 3" xfId="7186" xr:uid="{00000000-0005-0000-0000-0000A84D0000}"/>
    <cellStyle name="Procentai 2 2 3 3 10" xfId="7187" xr:uid="{00000000-0005-0000-0000-0000A94D0000}"/>
    <cellStyle name="Procentai 2 2 3 3 10 2" xfId="15304" xr:uid="{00000000-0005-0000-0000-0000AA4D0000}"/>
    <cellStyle name="Procentai 2 2 3 3 10 3" xfId="23847" xr:uid="{00000000-0005-0000-0000-0000AB4D0000}"/>
    <cellStyle name="Procentai 2 2 3 3 11" xfId="7188" xr:uid="{00000000-0005-0000-0000-0000AC4D0000}"/>
    <cellStyle name="Procentai 2 2 3 3 11 2" xfId="15305" xr:uid="{00000000-0005-0000-0000-0000AD4D0000}"/>
    <cellStyle name="Procentai 2 2 3 3 11 3" xfId="23848" xr:uid="{00000000-0005-0000-0000-0000AE4D0000}"/>
    <cellStyle name="Procentai 2 2 3 3 12" xfId="7189" xr:uid="{00000000-0005-0000-0000-0000AF4D0000}"/>
    <cellStyle name="Procentai 2 2 3 3 12 2" xfId="15306" xr:uid="{00000000-0005-0000-0000-0000B04D0000}"/>
    <cellStyle name="Procentai 2 2 3 3 12 3" xfId="23849" xr:uid="{00000000-0005-0000-0000-0000B14D0000}"/>
    <cellStyle name="Procentai 2 2 3 3 13" xfId="7190" xr:uid="{00000000-0005-0000-0000-0000B24D0000}"/>
    <cellStyle name="Procentai 2 2 3 3 13 2" xfId="15307" xr:uid="{00000000-0005-0000-0000-0000B34D0000}"/>
    <cellStyle name="Procentai 2 2 3 3 13 3" xfId="23850" xr:uid="{00000000-0005-0000-0000-0000B44D0000}"/>
    <cellStyle name="Procentai 2 2 3 3 14" xfId="6079" xr:uid="{00000000-0005-0000-0000-0000B54D0000}"/>
    <cellStyle name="Procentai 2 2 3 3 14 2" xfId="15308" xr:uid="{00000000-0005-0000-0000-0000B64D0000}"/>
    <cellStyle name="Procentai 2 2 3 3 14 3" xfId="23851" xr:uid="{00000000-0005-0000-0000-0000B74D0000}"/>
    <cellStyle name="Procentai 2 2 3 3 15" xfId="6081" xr:uid="{00000000-0005-0000-0000-0000B84D0000}"/>
    <cellStyle name="Procentai 2 2 3 3 15 2" xfId="15309" xr:uid="{00000000-0005-0000-0000-0000B94D0000}"/>
    <cellStyle name="Procentai 2 2 3 3 15 3" xfId="23852" xr:uid="{00000000-0005-0000-0000-0000BA4D0000}"/>
    <cellStyle name="Procentai 2 2 3 3 16" xfId="6083" xr:uid="{00000000-0005-0000-0000-0000BB4D0000}"/>
    <cellStyle name="Procentai 2 2 3 3 16 2" xfId="15310" xr:uid="{00000000-0005-0000-0000-0000BC4D0000}"/>
    <cellStyle name="Procentai 2 2 3 3 16 3" xfId="23853" xr:uid="{00000000-0005-0000-0000-0000BD4D0000}"/>
    <cellStyle name="Procentai 2 2 3 3 17" xfId="8857" xr:uid="{00000000-0005-0000-0000-0000BE4D0000}"/>
    <cellStyle name="Procentai 2 2 3 3 18" xfId="17295" xr:uid="{00000000-0005-0000-0000-0000BF4D0000}"/>
    <cellStyle name="Procentai 2 2 3 3 2" xfId="7191" xr:uid="{00000000-0005-0000-0000-0000C04D0000}"/>
    <cellStyle name="Procentai 2 2 3 3 2 2" xfId="15311" xr:uid="{00000000-0005-0000-0000-0000C14D0000}"/>
    <cellStyle name="Procentai 2 2 3 3 2 3" xfId="18041" xr:uid="{00000000-0005-0000-0000-0000C24D0000}"/>
    <cellStyle name="Procentai 2 2 3 3 3" xfId="7192" xr:uid="{00000000-0005-0000-0000-0000C34D0000}"/>
    <cellStyle name="Procentai 2 2 3 3 3 2" xfId="15312" xr:uid="{00000000-0005-0000-0000-0000C44D0000}"/>
    <cellStyle name="Procentai 2 2 3 3 3 3" xfId="23854" xr:uid="{00000000-0005-0000-0000-0000C54D0000}"/>
    <cellStyle name="Procentai 2 2 3 3 4" xfId="7193" xr:uid="{00000000-0005-0000-0000-0000C64D0000}"/>
    <cellStyle name="Procentai 2 2 3 3 4 2" xfId="15313" xr:uid="{00000000-0005-0000-0000-0000C74D0000}"/>
    <cellStyle name="Procentai 2 2 3 3 4 3" xfId="23855" xr:uid="{00000000-0005-0000-0000-0000C84D0000}"/>
    <cellStyle name="Procentai 2 2 3 3 5" xfId="7194" xr:uid="{00000000-0005-0000-0000-0000C94D0000}"/>
    <cellStyle name="Procentai 2 2 3 3 5 2" xfId="15314" xr:uid="{00000000-0005-0000-0000-0000CA4D0000}"/>
    <cellStyle name="Procentai 2 2 3 3 5 3" xfId="23856" xr:uid="{00000000-0005-0000-0000-0000CB4D0000}"/>
    <cellStyle name="Procentai 2 2 3 3 6" xfId="7195" xr:uid="{00000000-0005-0000-0000-0000CC4D0000}"/>
    <cellStyle name="Procentai 2 2 3 3 6 2" xfId="15315" xr:uid="{00000000-0005-0000-0000-0000CD4D0000}"/>
    <cellStyle name="Procentai 2 2 3 3 6 3" xfId="23857" xr:uid="{00000000-0005-0000-0000-0000CE4D0000}"/>
    <cellStyle name="Procentai 2 2 3 3 7" xfId="7196" xr:uid="{00000000-0005-0000-0000-0000CF4D0000}"/>
    <cellStyle name="Procentai 2 2 3 3 7 2" xfId="15316" xr:uid="{00000000-0005-0000-0000-0000D04D0000}"/>
    <cellStyle name="Procentai 2 2 3 3 7 3" xfId="23858" xr:uid="{00000000-0005-0000-0000-0000D14D0000}"/>
    <cellStyle name="Procentai 2 2 3 3 8" xfId="7197" xr:uid="{00000000-0005-0000-0000-0000D24D0000}"/>
    <cellStyle name="Procentai 2 2 3 3 8 2" xfId="15317" xr:uid="{00000000-0005-0000-0000-0000D34D0000}"/>
    <cellStyle name="Procentai 2 2 3 3 8 3" xfId="23859" xr:uid="{00000000-0005-0000-0000-0000D44D0000}"/>
    <cellStyle name="Procentai 2 2 3 3 9" xfId="7198" xr:uid="{00000000-0005-0000-0000-0000D54D0000}"/>
    <cellStyle name="Procentai 2 2 3 3 9 2" xfId="15318" xr:uid="{00000000-0005-0000-0000-0000D64D0000}"/>
    <cellStyle name="Procentai 2 2 3 3 9 3" xfId="23860" xr:uid="{00000000-0005-0000-0000-0000D74D0000}"/>
    <cellStyle name="Procentai 2 2 3 4" xfId="7199" xr:uid="{00000000-0005-0000-0000-0000D84D0000}"/>
    <cellStyle name="Procentai 2 2 3 4 10" xfId="7200" xr:uid="{00000000-0005-0000-0000-0000D94D0000}"/>
    <cellStyle name="Procentai 2 2 3 4 10 2" xfId="15319" xr:uid="{00000000-0005-0000-0000-0000DA4D0000}"/>
    <cellStyle name="Procentai 2 2 3 4 10 3" xfId="23861" xr:uid="{00000000-0005-0000-0000-0000DB4D0000}"/>
    <cellStyle name="Procentai 2 2 3 4 11" xfId="7201" xr:uid="{00000000-0005-0000-0000-0000DC4D0000}"/>
    <cellStyle name="Procentai 2 2 3 4 11 2" xfId="15320" xr:uid="{00000000-0005-0000-0000-0000DD4D0000}"/>
    <cellStyle name="Procentai 2 2 3 4 11 3" xfId="23862" xr:uid="{00000000-0005-0000-0000-0000DE4D0000}"/>
    <cellStyle name="Procentai 2 2 3 4 12" xfId="7202" xr:uid="{00000000-0005-0000-0000-0000DF4D0000}"/>
    <cellStyle name="Procentai 2 2 3 4 12 2" xfId="15321" xr:uid="{00000000-0005-0000-0000-0000E04D0000}"/>
    <cellStyle name="Procentai 2 2 3 4 12 3" xfId="23863" xr:uid="{00000000-0005-0000-0000-0000E14D0000}"/>
    <cellStyle name="Procentai 2 2 3 4 13" xfId="7203" xr:uid="{00000000-0005-0000-0000-0000E24D0000}"/>
    <cellStyle name="Procentai 2 2 3 4 13 2" xfId="15322" xr:uid="{00000000-0005-0000-0000-0000E34D0000}"/>
    <cellStyle name="Procentai 2 2 3 4 13 3" xfId="23864" xr:uid="{00000000-0005-0000-0000-0000E44D0000}"/>
    <cellStyle name="Procentai 2 2 3 4 14" xfId="6087" xr:uid="{00000000-0005-0000-0000-0000E54D0000}"/>
    <cellStyle name="Procentai 2 2 3 4 14 2" xfId="15323" xr:uid="{00000000-0005-0000-0000-0000E64D0000}"/>
    <cellStyle name="Procentai 2 2 3 4 14 3" xfId="23865" xr:uid="{00000000-0005-0000-0000-0000E74D0000}"/>
    <cellStyle name="Procentai 2 2 3 4 15" xfId="6089" xr:uid="{00000000-0005-0000-0000-0000E84D0000}"/>
    <cellStyle name="Procentai 2 2 3 4 15 2" xfId="15324" xr:uid="{00000000-0005-0000-0000-0000E94D0000}"/>
    <cellStyle name="Procentai 2 2 3 4 15 3" xfId="23866" xr:uid="{00000000-0005-0000-0000-0000EA4D0000}"/>
    <cellStyle name="Procentai 2 2 3 4 16" xfId="6091" xr:uid="{00000000-0005-0000-0000-0000EB4D0000}"/>
    <cellStyle name="Procentai 2 2 3 4 16 2" xfId="15325" xr:uid="{00000000-0005-0000-0000-0000EC4D0000}"/>
    <cellStyle name="Procentai 2 2 3 4 16 3" xfId="23867" xr:uid="{00000000-0005-0000-0000-0000ED4D0000}"/>
    <cellStyle name="Procentai 2 2 3 4 17" xfId="9060" xr:uid="{00000000-0005-0000-0000-0000EE4D0000}"/>
    <cellStyle name="Procentai 2 2 3 4 18" xfId="17497" xr:uid="{00000000-0005-0000-0000-0000EF4D0000}"/>
    <cellStyle name="Procentai 2 2 3 4 2" xfId="7204" xr:uid="{00000000-0005-0000-0000-0000F04D0000}"/>
    <cellStyle name="Procentai 2 2 3 4 2 2" xfId="15326" xr:uid="{00000000-0005-0000-0000-0000F14D0000}"/>
    <cellStyle name="Procentai 2 2 3 4 2 3" xfId="18042" xr:uid="{00000000-0005-0000-0000-0000F24D0000}"/>
    <cellStyle name="Procentai 2 2 3 4 3" xfId="7205" xr:uid="{00000000-0005-0000-0000-0000F34D0000}"/>
    <cellStyle name="Procentai 2 2 3 4 3 2" xfId="15327" xr:uid="{00000000-0005-0000-0000-0000F44D0000}"/>
    <cellStyle name="Procentai 2 2 3 4 3 3" xfId="23868" xr:uid="{00000000-0005-0000-0000-0000F54D0000}"/>
    <cellStyle name="Procentai 2 2 3 4 4" xfId="7206" xr:uid="{00000000-0005-0000-0000-0000F64D0000}"/>
    <cellStyle name="Procentai 2 2 3 4 4 2" xfId="15328" xr:uid="{00000000-0005-0000-0000-0000F74D0000}"/>
    <cellStyle name="Procentai 2 2 3 4 4 3" xfId="23869" xr:uid="{00000000-0005-0000-0000-0000F84D0000}"/>
    <cellStyle name="Procentai 2 2 3 4 5" xfId="7207" xr:uid="{00000000-0005-0000-0000-0000F94D0000}"/>
    <cellStyle name="Procentai 2 2 3 4 5 2" xfId="15329" xr:uid="{00000000-0005-0000-0000-0000FA4D0000}"/>
    <cellStyle name="Procentai 2 2 3 4 5 3" xfId="23870" xr:uid="{00000000-0005-0000-0000-0000FB4D0000}"/>
    <cellStyle name="Procentai 2 2 3 4 6" xfId="7208" xr:uid="{00000000-0005-0000-0000-0000FC4D0000}"/>
    <cellStyle name="Procentai 2 2 3 4 6 2" xfId="15330" xr:uid="{00000000-0005-0000-0000-0000FD4D0000}"/>
    <cellStyle name="Procentai 2 2 3 4 6 3" xfId="23871" xr:uid="{00000000-0005-0000-0000-0000FE4D0000}"/>
    <cellStyle name="Procentai 2 2 3 4 7" xfId="7209" xr:uid="{00000000-0005-0000-0000-0000FF4D0000}"/>
    <cellStyle name="Procentai 2 2 3 4 7 2" xfId="15331" xr:uid="{00000000-0005-0000-0000-0000004E0000}"/>
    <cellStyle name="Procentai 2 2 3 4 7 3" xfId="23872" xr:uid="{00000000-0005-0000-0000-0000014E0000}"/>
    <cellStyle name="Procentai 2 2 3 4 8" xfId="7210" xr:uid="{00000000-0005-0000-0000-0000024E0000}"/>
    <cellStyle name="Procentai 2 2 3 4 8 2" xfId="15332" xr:uid="{00000000-0005-0000-0000-0000034E0000}"/>
    <cellStyle name="Procentai 2 2 3 4 8 3" xfId="23873" xr:uid="{00000000-0005-0000-0000-0000044E0000}"/>
    <cellStyle name="Procentai 2 2 3 4 9" xfId="7211" xr:uid="{00000000-0005-0000-0000-0000054E0000}"/>
    <cellStyle name="Procentai 2 2 3 4 9 2" xfId="15333" xr:uid="{00000000-0005-0000-0000-0000064E0000}"/>
    <cellStyle name="Procentai 2 2 3 4 9 3" xfId="23874" xr:uid="{00000000-0005-0000-0000-0000074E0000}"/>
    <cellStyle name="Procentai 2 2 3 5" xfId="7212" xr:uid="{00000000-0005-0000-0000-0000084E0000}"/>
    <cellStyle name="Procentai 2 2 3 5 2" xfId="15334" xr:uid="{00000000-0005-0000-0000-0000094E0000}"/>
    <cellStyle name="Procentai 2 2 3 5 3" xfId="17624" xr:uid="{00000000-0005-0000-0000-00000A4E0000}"/>
    <cellStyle name="Procentai 2 2 3 6" xfId="7213" xr:uid="{00000000-0005-0000-0000-00000B4E0000}"/>
    <cellStyle name="Procentai 2 2 3 6 2" xfId="15335" xr:uid="{00000000-0005-0000-0000-00000C4E0000}"/>
    <cellStyle name="Procentai 2 2 3 6 3" xfId="23875" xr:uid="{00000000-0005-0000-0000-00000D4E0000}"/>
    <cellStyle name="Procentai 2 2 3 7" xfId="7214" xr:uid="{00000000-0005-0000-0000-00000E4E0000}"/>
    <cellStyle name="Procentai 2 2 3 7 2" xfId="15336" xr:uid="{00000000-0005-0000-0000-00000F4E0000}"/>
    <cellStyle name="Procentai 2 2 3 7 3" xfId="23876" xr:uid="{00000000-0005-0000-0000-0000104E0000}"/>
    <cellStyle name="Procentai 2 2 3 8" xfId="7215" xr:uid="{00000000-0005-0000-0000-0000114E0000}"/>
    <cellStyle name="Procentai 2 2 3 8 2" xfId="15337" xr:uid="{00000000-0005-0000-0000-0000124E0000}"/>
    <cellStyle name="Procentai 2 2 3 8 3" xfId="23877" xr:uid="{00000000-0005-0000-0000-0000134E0000}"/>
    <cellStyle name="Procentai 2 2 3 9" xfId="7216" xr:uid="{00000000-0005-0000-0000-0000144E0000}"/>
    <cellStyle name="Procentai 2 2 3 9 2" xfId="15338" xr:uid="{00000000-0005-0000-0000-0000154E0000}"/>
    <cellStyle name="Procentai 2 2 3 9 3" xfId="23878" xr:uid="{00000000-0005-0000-0000-0000164E0000}"/>
    <cellStyle name="Procentai 2 2 4" xfId="7217" xr:uid="{00000000-0005-0000-0000-0000174E0000}"/>
    <cellStyle name="Procentai 2 2 4 10" xfId="7218" xr:uid="{00000000-0005-0000-0000-0000184E0000}"/>
    <cellStyle name="Procentai 2 2 4 10 2" xfId="15339" xr:uid="{00000000-0005-0000-0000-0000194E0000}"/>
    <cellStyle name="Procentai 2 2 4 10 3" xfId="23879" xr:uid="{00000000-0005-0000-0000-00001A4E0000}"/>
    <cellStyle name="Procentai 2 2 4 11" xfId="7219" xr:uid="{00000000-0005-0000-0000-00001B4E0000}"/>
    <cellStyle name="Procentai 2 2 4 11 2" xfId="15340" xr:uid="{00000000-0005-0000-0000-00001C4E0000}"/>
    <cellStyle name="Procentai 2 2 4 11 3" xfId="23880" xr:uid="{00000000-0005-0000-0000-00001D4E0000}"/>
    <cellStyle name="Procentai 2 2 4 12" xfId="7220" xr:uid="{00000000-0005-0000-0000-00001E4E0000}"/>
    <cellStyle name="Procentai 2 2 4 12 2" xfId="15341" xr:uid="{00000000-0005-0000-0000-00001F4E0000}"/>
    <cellStyle name="Procentai 2 2 4 12 3" xfId="23881" xr:uid="{00000000-0005-0000-0000-0000204E0000}"/>
    <cellStyle name="Procentai 2 2 4 13" xfId="7221" xr:uid="{00000000-0005-0000-0000-0000214E0000}"/>
    <cellStyle name="Procentai 2 2 4 13 2" xfId="15342" xr:uid="{00000000-0005-0000-0000-0000224E0000}"/>
    <cellStyle name="Procentai 2 2 4 13 3" xfId="23882" xr:uid="{00000000-0005-0000-0000-0000234E0000}"/>
    <cellStyle name="Procentai 2 2 4 14" xfId="7222" xr:uid="{00000000-0005-0000-0000-0000244E0000}"/>
    <cellStyle name="Procentai 2 2 4 14 2" xfId="15343" xr:uid="{00000000-0005-0000-0000-0000254E0000}"/>
    <cellStyle name="Procentai 2 2 4 14 3" xfId="23883" xr:uid="{00000000-0005-0000-0000-0000264E0000}"/>
    <cellStyle name="Procentai 2 2 4 15" xfId="7223" xr:uid="{00000000-0005-0000-0000-0000274E0000}"/>
    <cellStyle name="Procentai 2 2 4 15 2" xfId="15344" xr:uid="{00000000-0005-0000-0000-0000284E0000}"/>
    <cellStyle name="Procentai 2 2 4 15 3" xfId="23884" xr:uid="{00000000-0005-0000-0000-0000294E0000}"/>
    <cellStyle name="Procentai 2 2 4 16" xfId="7224" xr:uid="{00000000-0005-0000-0000-00002A4E0000}"/>
    <cellStyle name="Procentai 2 2 4 16 2" xfId="15345" xr:uid="{00000000-0005-0000-0000-00002B4E0000}"/>
    <cellStyle name="Procentai 2 2 4 16 3" xfId="23885" xr:uid="{00000000-0005-0000-0000-00002C4E0000}"/>
    <cellStyle name="Procentai 2 2 4 17" xfId="7225" xr:uid="{00000000-0005-0000-0000-00002D4E0000}"/>
    <cellStyle name="Procentai 2 2 4 17 2" xfId="15346" xr:uid="{00000000-0005-0000-0000-00002E4E0000}"/>
    <cellStyle name="Procentai 2 2 4 17 3" xfId="23886" xr:uid="{00000000-0005-0000-0000-00002F4E0000}"/>
    <cellStyle name="Procentai 2 2 4 18" xfId="8704" xr:uid="{00000000-0005-0000-0000-0000304E0000}"/>
    <cellStyle name="Procentai 2 2 4 19" xfId="17147" xr:uid="{00000000-0005-0000-0000-0000314E0000}"/>
    <cellStyle name="Procentai 2 2 4 2" xfId="7226" xr:uid="{00000000-0005-0000-0000-0000324E0000}"/>
    <cellStyle name="Procentai 2 2 4 2 10" xfId="7227" xr:uid="{00000000-0005-0000-0000-0000334E0000}"/>
    <cellStyle name="Procentai 2 2 4 2 10 2" xfId="15347" xr:uid="{00000000-0005-0000-0000-0000344E0000}"/>
    <cellStyle name="Procentai 2 2 4 2 10 3" xfId="23887" xr:uid="{00000000-0005-0000-0000-0000354E0000}"/>
    <cellStyle name="Procentai 2 2 4 2 11" xfId="7228" xr:uid="{00000000-0005-0000-0000-0000364E0000}"/>
    <cellStyle name="Procentai 2 2 4 2 11 2" xfId="15348" xr:uid="{00000000-0005-0000-0000-0000374E0000}"/>
    <cellStyle name="Procentai 2 2 4 2 11 3" xfId="23888" xr:uid="{00000000-0005-0000-0000-0000384E0000}"/>
    <cellStyle name="Procentai 2 2 4 2 12" xfId="7229" xr:uid="{00000000-0005-0000-0000-0000394E0000}"/>
    <cellStyle name="Procentai 2 2 4 2 12 2" xfId="15349" xr:uid="{00000000-0005-0000-0000-00003A4E0000}"/>
    <cellStyle name="Procentai 2 2 4 2 12 3" xfId="23889" xr:uid="{00000000-0005-0000-0000-00003B4E0000}"/>
    <cellStyle name="Procentai 2 2 4 2 13" xfId="7230" xr:uid="{00000000-0005-0000-0000-00003C4E0000}"/>
    <cellStyle name="Procentai 2 2 4 2 13 2" xfId="15350" xr:uid="{00000000-0005-0000-0000-00003D4E0000}"/>
    <cellStyle name="Procentai 2 2 4 2 13 3" xfId="23890" xr:uid="{00000000-0005-0000-0000-00003E4E0000}"/>
    <cellStyle name="Procentai 2 2 4 2 14" xfId="6127" xr:uid="{00000000-0005-0000-0000-00003F4E0000}"/>
    <cellStyle name="Procentai 2 2 4 2 14 2" xfId="15351" xr:uid="{00000000-0005-0000-0000-0000404E0000}"/>
    <cellStyle name="Procentai 2 2 4 2 14 3" xfId="23891" xr:uid="{00000000-0005-0000-0000-0000414E0000}"/>
    <cellStyle name="Procentai 2 2 4 2 15" xfId="6129" xr:uid="{00000000-0005-0000-0000-0000424E0000}"/>
    <cellStyle name="Procentai 2 2 4 2 15 2" xfId="15352" xr:uid="{00000000-0005-0000-0000-0000434E0000}"/>
    <cellStyle name="Procentai 2 2 4 2 15 3" xfId="23892" xr:uid="{00000000-0005-0000-0000-0000444E0000}"/>
    <cellStyle name="Procentai 2 2 4 2 16" xfId="6131" xr:uid="{00000000-0005-0000-0000-0000454E0000}"/>
    <cellStyle name="Procentai 2 2 4 2 16 2" xfId="15353" xr:uid="{00000000-0005-0000-0000-0000464E0000}"/>
    <cellStyle name="Procentai 2 2 4 2 16 3" xfId="23893" xr:uid="{00000000-0005-0000-0000-0000474E0000}"/>
    <cellStyle name="Procentai 2 2 4 2 17" xfId="8911" xr:uid="{00000000-0005-0000-0000-0000484E0000}"/>
    <cellStyle name="Procentai 2 2 4 2 18" xfId="17349" xr:uid="{00000000-0005-0000-0000-0000494E0000}"/>
    <cellStyle name="Procentai 2 2 4 2 2" xfId="7231" xr:uid="{00000000-0005-0000-0000-00004A4E0000}"/>
    <cellStyle name="Procentai 2 2 4 2 2 2" xfId="15354" xr:uid="{00000000-0005-0000-0000-00004B4E0000}"/>
    <cellStyle name="Procentai 2 2 4 2 2 3" xfId="18043" xr:uid="{00000000-0005-0000-0000-00004C4E0000}"/>
    <cellStyle name="Procentai 2 2 4 2 3" xfId="7232" xr:uid="{00000000-0005-0000-0000-00004D4E0000}"/>
    <cellStyle name="Procentai 2 2 4 2 3 2" xfId="15355" xr:uid="{00000000-0005-0000-0000-00004E4E0000}"/>
    <cellStyle name="Procentai 2 2 4 2 3 3" xfId="23894" xr:uid="{00000000-0005-0000-0000-00004F4E0000}"/>
    <cellStyle name="Procentai 2 2 4 2 4" xfId="7233" xr:uid="{00000000-0005-0000-0000-0000504E0000}"/>
    <cellStyle name="Procentai 2 2 4 2 4 2" xfId="15356" xr:uid="{00000000-0005-0000-0000-0000514E0000}"/>
    <cellStyle name="Procentai 2 2 4 2 4 3" xfId="23895" xr:uid="{00000000-0005-0000-0000-0000524E0000}"/>
    <cellStyle name="Procentai 2 2 4 2 5" xfId="7234" xr:uid="{00000000-0005-0000-0000-0000534E0000}"/>
    <cellStyle name="Procentai 2 2 4 2 5 2" xfId="15357" xr:uid="{00000000-0005-0000-0000-0000544E0000}"/>
    <cellStyle name="Procentai 2 2 4 2 5 3" xfId="23896" xr:uid="{00000000-0005-0000-0000-0000554E0000}"/>
    <cellStyle name="Procentai 2 2 4 2 6" xfId="7235" xr:uid="{00000000-0005-0000-0000-0000564E0000}"/>
    <cellStyle name="Procentai 2 2 4 2 6 2" xfId="15358" xr:uid="{00000000-0005-0000-0000-0000574E0000}"/>
    <cellStyle name="Procentai 2 2 4 2 6 3" xfId="23897" xr:uid="{00000000-0005-0000-0000-0000584E0000}"/>
    <cellStyle name="Procentai 2 2 4 2 7" xfId="7236" xr:uid="{00000000-0005-0000-0000-0000594E0000}"/>
    <cellStyle name="Procentai 2 2 4 2 7 2" xfId="15359" xr:uid="{00000000-0005-0000-0000-00005A4E0000}"/>
    <cellStyle name="Procentai 2 2 4 2 7 3" xfId="23898" xr:uid="{00000000-0005-0000-0000-00005B4E0000}"/>
    <cellStyle name="Procentai 2 2 4 2 8" xfId="7237" xr:uid="{00000000-0005-0000-0000-00005C4E0000}"/>
    <cellStyle name="Procentai 2 2 4 2 8 2" xfId="15360" xr:uid="{00000000-0005-0000-0000-00005D4E0000}"/>
    <cellStyle name="Procentai 2 2 4 2 8 3" xfId="23899" xr:uid="{00000000-0005-0000-0000-00005E4E0000}"/>
    <cellStyle name="Procentai 2 2 4 2 9" xfId="7238" xr:uid="{00000000-0005-0000-0000-00005F4E0000}"/>
    <cellStyle name="Procentai 2 2 4 2 9 2" xfId="15361" xr:uid="{00000000-0005-0000-0000-0000604E0000}"/>
    <cellStyle name="Procentai 2 2 4 2 9 3" xfId="23900" xr:uid="{00000000-0005-0000-0000-0000614E0000}"/>
    <cellStyle name="Procentai 2 2 4 3" xfId="7239" xr:uid="{00000000-0005-0000-0000-0000624E0000}"/>
    <cellStyle name="Procentai 2 2 4 3 2" xfId="15362" xr:uid="{00000000-0005-0000-0000-0000634E0000}"/>
    <cellStyle name="Procentai 2 2 4 3 3" xfId="17678" xr:uid="{00000000-0005-0000-0000-0000644E0000}"/>
    <cellStyle name="Procentai 2 2 4 4" xfId="7240" xr:uid="{00000000-0005-0000-0000-0000654E0000}"/>
    <cellStyle name="Procentai 2 2 4 4 2" xfId="15363" xr:uid="{00000000-0005-0000-0000-0000664E0000}"/>
    <cellStyle name="Procentai 2 2 4 4 3" xfId="23901" xr:uid="{00000000-0005-0000-0000-0000674E0000}"/>
    <cellStyle name="Procentai 2 2 4 5" xfId="7241" xr:uid="{00000000-0005-0000-0000-0000684E0000}"/>
    <cellStyle name="Procentai 2 2 4 5 2" xfId="15364" xr:uid="{00000000-0005-0000-0000-0000694E0000}"/>
    <cellStyle name="Procentai 2 2 4 5 3" xfId="23902" xr:uid="{00000000-0005-0000-0000-00006A4E0000}"/>
    <cellStyle name="Procentai 2 2 4 6" xfId="7242" xr:uid="{00000000-0005-0000-0000-00006B4E0000}"/>
    <cellStyle name="Procentai 2 2 4 6 2" xfId="15365" xr:uid="{00000000-0005-0000-0000-00006C4E0000}"/>
    <cellStyle name="Procentai 2 2 4 6 3" xfId="23903" xr:uid="{00000000-0005-0000-0000-00006D4E0000}"/>
    <cellStyle name="Procentai 2 2 4 7" xfId="7243" xr:uid="{00000000-0005-0000-0000-00006E4E0000}"/>
    <cellStyle name="Procentai 2 2 4 7 2" xfId="15366" xr:uid="{00000000-0005-0000-0000-00006F4E0000}"/>
    <cellStyle name="Procentai 2 2 4 7 3" xfId="23904" xr:uid="{00000000-0005-0000-0000-0000704E0000}"/>
    <cellStyle name="Procentai 2 2 4 8" xfId="7244" xr:uid="{00000000-0005-0000-0000-0000714E0000}"/>
    <cellStyle name="Procentai 2 2 4 8 2" xfId="15367" xr:uid="{00000000-0005-0000-0000-0000724E0000}"/>
    <cellStyle name="Procentai 2 2 4 8 3" xfId="23905" xr:uid="{00000000-0005-0000-0000-0000734E0000}"/>
    <cellStyle name="Procentai 2 2 4 9" xfId="7245" xr:uid="{00000000-0005-0000-0000-0000744E0000}"/>
    <cellStyle name="Procentai 2 2 4 9 2" xfId="15368" xr:uid="{00000000-0005-0000-0000-0000754E0000}"/>
    <cellStyle name="Procentai 2 2 4 9 3" xfId="23906" xr:uid="{00000000-0005-0000-0000-0000764E0000}"/>
    <cellStyle name="Procentai 2 2 5" xfId="7246" xr:uid="{00000000-0005-0000-0000-0000774E0000}"/>
    <cellStyle name="Procentai 2 2 5 10" xfId="7247" xr:uid="{00000000-0005-0000-0000-0000784E0000}"/>
    <cellStyle name="Procentai 2 2 5 10 2" xfId="15369" xr:uid="{00000000-0005-0000-0000-0000794E0000}"/>
    <cellStyle name="Procentai 2 2 5 10 3" xfId="23907" xr:uid="{00000000-0005-0000-0000-00007A4E0000}"/>
    <cellStyle name="Procentai 2 2 5 11" xfId="7248" xr:uid="{00000000-0005-0000-0000-00007B4E0000}"/>
    <cellStyle name="Procentai 2 2 5 11 2" xfId="15370" xr:uid="{00000000-0005-0000-0000-00007C4E0000}"/>
    <cellStyle name="Procentai 2 2 5 11 3" xfId="23908" xr:uid="{00000000-0005-0000-0000-00007D4E0000}"/>
    <cellStyle name="Procentai 2 2 5 12" xfId="7249" xr:uid="{00000000-0005-0000-0000-00007E4E0000}"/>
    <cellStyle name="Procentai 2 2 5 12 2" xfId="15371" xr:uid="{00000000-0005-0000-0000-00007F4E0000}"/>
    <cellStyle name="Procentai 2 2 5 12 3" xfId="23909" xr:uid="{00000000-0005-0000-0000-0000804E0000}"/>
    <cellStyle name="Procentai 2 2 5 13" xfId="7250" xr:uid="{00000000-0005-0000-0000-0000814E0000}"/>
    <cellStyle name="Procentai 2 2 5 13 2" xfId="15372" xr:uid="{00000000-0005-0000-0000-0000824E0000}"/>
    <cellStyle name="Procentai 2 2 5 13 3" xfId="23910" xr:uid="{00000000-0005-0000-0000-0000834E0000}"/>
    <cellStyle name="Procentai 2 2 5 14" xfId="7251" xr:uid="{00000000-0005-0000-0000-0000844E0000}"/>
    <cellStyle name="Procentai 2 2 5 14 2" xfId="15373" xr:uid="{00000000-0005-0000-0000-0000854E0000}"/>
    <cellStyle name="Procentai 2 2 5 14 3" xfId="23911" xr:uid="{00000000-0005-0000-0000-0000864E0000}"/>
    <cellStyle name="Procentai 2 2 5 15" xfId="2113" xr:uid="{00000000-0005-0000-0000-0000874E0000}"/>
    <cellStyle name="Procentai 2 2 5 15 2" xfId="15374" xr:uid="{00000000-0005-0000-0000-0000884E0000}"/>
    <cellStyle name="Procentai 2 2 5 15 3" xfId="23912" xr:uid="{00000000-0005-0000-0000-0000894E0000}"/>
    <cellStyle name="Procentai 2 2 5 16" xfId="2117" xr:uid="{00000000-0005-0000-0000-00008A4E0000}"/>
    <cellStyle name="Procentai 2 2 5 16 2" xfId="15375" xr:uid="{00000000-0005-0000-0000-00008B4E0000}"/>
    <cellStyle name="Procentai 2 2 5 16 3" xfId="23913" xr:uid="{00000000-0005-0000-0000-00008C4E0000}"/>
    <cellStyle name="Procentai 2 2 5 17" xfId="8814" xr:uid="{00000000-0005-0000-0000-00008D4E0000}"/>
    <cellStyle name="Procentai 2 2 5 18" xfId="17252" xr:uid="{00000000-0005-0000-0000-00008E4E0000}"/>
    <cellStyle name="Procentai 2 2 5 2" xfId="7252" xr:uid="{00000000-0005-0000-0000-00008F4E0000}"/>
    <cellStyle name="Procentai 2 2 5 2 2" xfId="15376" xr:uid="{00000000-0005-0000-0000-0000904E0000}"/>
    <cellStyle name="Procentai 2 2 5 2 3" xfId="18044" xr:uid="{00000000-0005-0000-0000-0000914E0000}"/>
    <cellStyle name="Procentai 2 2 5 3" xfId="4298" xr:uid="{00000000-0005-0000-0000-0000924E0000}"/>
    <cellStyle name="Procentai 2 2 5 3 2" xfId="15377" xr:uid="{00000000-0005-0000-0000-0000934E0000}"/>
    <cellStyle name="Procentai 2 2 5 3 3" xfId="23914" xr:uid="{00000000-0005-0000-0000-0000944E0000}"/>
    <cellStyle name="Procentai 2 2 5 4" xfId="4301" xr:uid="{00000000-0005-0000-0000-0000954E0000}"/>
    <cellStyle name="Procentai 2 2 5 4 2" xfId="15378" xr:uid="{00000000-0005-0000-0000-0000964E0000}"/>
    <cellStyle name="Procentai 2 2 5 4 3" xfId="23915" xr:uid="{00000000-0005-0000-0000-0000974E0000}"/>
    <cellStyle name="Procentai 2 2 5 5" xfId="4304" xr:uid="{00000000-0005-0000-0000-0000984E0000}"/>
    <cellStyle name="Procentai 2 2 5 5 2" xfId="15379" xr:uid="{00000000-0005-0000-0000-0000994E0000}"/>
    <cellStyle name="Procentai 2 2 5 5 3" xfId="23916" xr:uid="{00000000-0005-0000-0000-00009A4E0000}"/>
    <cellStyle name="Procentai 2 2 5 6" xfId="4307" xr:uid="{00000000-0005-0000-0000-00009B4E0000}"/>
    <cellStyle name="Procentai 2 2 5 6 2" xfId="15380" xr:uid="{00000000-0005-0000-0000-00009C4E0000}"/>
    <cellStyle name="Procentai 2 2 5 6 3" xfId="23917" xr:uid="{00000000-0005-0000-0000-00009D4E0000}"/>
    <cellStyle name="Procentai 2 2 5 7" xfId="3678" xr:uid="{00000000-0005-0000-0000-00009E4E0000}"/>
    <cellStyle name="Procentai 2 2 5 7 2" xfId="15381" xr:uid="{00000000-0005-0000-0000-00009F4E0000}"/>
    <cellStyle name="Procentai 2 2 5 7 3" xfId="23918" xr:uid="{00000000-0005-0000-0000-0000A04E0000}"/>
    <cellStyle name="Procentai 2 2 5 8" xfId="3682" xr:uid="{00000000-0005-0000-0000-0000A14E0000}"/>
    <cellStyle name="Procentai 2 2 5 8 2" xfId="15382" xr:uid="{00000000-0005-0000-0000-0000A24E0000}"/>
    <cellStyle name="Procentai 2 2 5 8 3" xfId="23919" xr:uid="{00000000-0005-0000-0000-0000A34E0000}"/>
    <cellStyle name="Procentai 2 2 5 9" xfId="18" xr:uid="{00000000-0005-0000-0000-0000A44E0000}"/>
    <cellStyle name="Procentai 2 2 5 9 2" xfId="15383" xr:uid="{00000000-0005-0000-0000-0000A54E0000}"/>
    <cellStyle name="Procentai 2 2 5 9 3" xfId="23920" xr:uid="{00000000-0005-0000-0000-0000A64E0000}"/>
    <cellStyle name="Procentai 2 2 6" xfId="7253" xr:uid="{00000000-0005-0000-0000-0000A74E0000}"/>
    <cellStyle name="Procentai 2 2 6 10" xfId="7254" xr:uid="{00000000-0005-0000-0000-0000A84E0000}"/>
    <cellStyle name="Procentai 2 2 6 10 2" xfId="15384" xr:uid="{00000000-0005-0000-0000-0000A94E0000}"/>
    <cellStyle name="Procentai 2 2 6 10 3" xfId="23921" xr:uid="{00000000-0005-0000-0000-0000AA4E0000}"/>
    <cellStyle name="Procentai 2 2 6 11" xfId="7255" xr:uid="{00000000-0005-0000-0000-0000AB4E0000}"/>
    <cellStyle name="Procentai 2 2 6 11 2" xfId="15385" xr:uid="{00000000-0005-0000-0000-0000AC4E0000}"/>
    <cellStyle name="Procentai 2 2 6 11 3" xfId="23922" xr:uid="{00000000-0005-0000-0000-0000AD4E0000}"/>
    <cellStyle name="Procentai 2 2 6 12" xfId="7256" xr:uid="{00000000-0005-0000-0000-0000AE4E0000}"/>
    <cellStyle name="Procentai 2 2 6 12 2" xfId="15386" xr:uid="{00000000-0005-0000-0000-0000AF4E0000}"/>
    <cellStyle name="Procentai 2 2 6 12 3" xfId="23923" xr:uid="{00000000-0005-0000-0000-0000B04E0000}"/>
    <cellStyle name="Procentai 2 2 6 13" xfId="7257" xr:uid="{00000000-0005-0000-0000-0000B14E0000}"/>
    <cellStyle name="Procentai 2 2 6 13 2" xfId="15387" xr:uid="{00000000-0005-0000-0000-0000B24E0000}"/>
    <cellStyle name="Procentai 2 2 6 13 3" xfId="23924" xr:uid="{00000000-0005-0000-0000-0000B34E0000}"/>
    <cellStyle name="Procentai 2 2 6 14" xfId="7258" xr:uid="{00000000-0005-0000-0000-0000B44E0000}"/>
    <cellStyle name="Procentai 2 2 6 14 2" xfId="15388" xr:uid="{00000000-0005-0000-0000-0000B54E0000}"/>
    <cellStyle name="Procentai 2 2 6 14 3" xfId="23925" xr:uid="{00000000-0005-0000-0000-0000B64E0000}"/>
    <cellStyle name="Procentai 2 2 6 15" xfId="7259" xr:uid="{00000000-0005-0000-0000-0000B74E0000}"/>
    <cellStyle name="Procentai 2 2 6 15 2" xfId="15389" xr:uid="{00000000-0005-0000-0000-0000B84E0000}"/>
    <cellStyle name="Procentai 2 2 6 15 3" xfId="23926" xr:uid="{00000000-0005-0000-0000-0000B94E0000}"/>
    <cellStyle name="Procentai 2 2 6 16" xfId="7260" xr:uid="{00000000-0005-0000-0000-0000BA4E0000}"/>
    <cellStyle name="Procentai 2 2 6 16 2" xfId="15390" xr:uid="{00000000-0005-0000-0000-0000BB4E0000}"/>
    <cellStyle name="Procentai 2 2 6 16 3" xfId="23927" xr:uid="{00000000-0005-0000-0000-0000BC4E0000}"/>
    <cellStyle name="Procentai 2 2 6 17" xfId="9017" xr:uid="{00000000-0005-0000-0000-0000BD4E0000}"/>
    <cellStyle name="Procentai 2 2 6 18" xfId="17454" xr:uid="{00000000-0005-0000-0000-0000BE4E0000}"/>
    <cellStyle name="Procentai 2 2 6 2" xfId="7261" xr:uid="{00000000-0005-0000-0000-0000BF4E0000}"/>
    <cellStyle name="Procentai 2 2 6 2 2" xfId="15391" xr:uid="{00000000-0005-0000-0000-0000C04E0000}"/>
    <cellStyle name="Procentai 2 2 6 2 3" xfId="18045" xr:uid="{00000000-0005-0000-0000-0000C14E0000}"/>
    <cellStyle name="Procentai 2 2 6 3" xfId="7262" xr:uid="{00000000-0005-0000-0000-0000C24E0000}"/>
    <cellStyle name="Procentai 2 2 6 3 2" xfId="15392" xr:uid="{00000000-0005-0000-0000-0000C34E0000}"/>
    <cellStyle name="Procentai 2 2 6 3 3" xfId="23928" xr:uid="{00000000-0005-0000-0000-0000C44E0000}"/>
    <cellStyle name="Procentai 2 2 6 4" xfId="7263" xr:uid="{00000000-0005-0000-0000-0000C54E0000}"/>
    <cellStyle name="Procentai 2 2 6 4 2" xfId="15393" xr:uid="{00000000-0005-0000-0000-0000C64E0000}"/>
    <cellStyle name="Procentai 2 2 6 4 3" xfId="23929" xr:uid="{00000000-0005-0000-0000-0000C74E0000}"/>
    <cellStyle name="Procentai 2 2 6 5" xfId="7264" xr:uid="{00000000-0005-0000-0000-0000C84E0000}"/>
    <cellStyle name="Procentai 2 2 6 5 2" xfId="15394" xr:uid="{00000000-0005-0000-0000-0000C94E0000}"/>
    <cellStyle name="Procentai 2 2 6 5 3" xfId="23930" xr:uid="{00000000-0005-0000-0000-0000CA4E0000}"/>
    <cellStyle name="Procentai 2 2 6 6" xfId="7265" xr:uid="{00000000-0005-0000-0000-0000CB4E0000}"/>
    <cellStyle name="Procentai 2 2 6 6 2" xfId="15395" xr:uid="{00000000-0005-0000-0000-0000CC4E0000}"/>
    <cellStyle name="Procentai 2 2 6 6 3" xfId="23931" xr:uid="{00000000-0005-0000-0000-0000CD4E0000}"/>
    <cellStyle name="Procentai 2 2 6 7" xfId="7266" xr:uid="{00000000-0005-0000-0000-0000CE4E0000}"/>
    <cellStyle name="Procentai 2 2 6 7 2" xfId="15396" xr:uid="{00000000-0005-0000-0000-0000CF4E0000}"/>
    <cellStyle name="Procentai 2 2 6 7 3" xfId="23932" xr:uid="{00000000-0005-0000-0000-0000D04E0000}"/>
    <cellStyle name="Procentai 2 2 6 8" xfId="7267" xr:uid="{00000000-0005-0000-0000-0000D14E0000}"/>
    <cellStyle name="Procentai 2 2 6 8 2" xfId="15397" xr:uid="{00000000-0005-0000-0000-0000D24E0000}"/>
    <cellStyle name="Procentai 2 2 6 8 3" xfId="23933" xr:uid="{00000000-0005-0000-0000-0000D34E0000}"/>
    <cellStyle name="Procentai 2 2 6 9" xfId="7268" xr:uid="{00000000-0005-0000-0000-0000D44E0000}"/>
    <cellStyle name="Procentai 2 2 6 9 2" xfId="15398" xr:uid="{00000000-0005-0000-0000-0000D54E0000}"/>
    <cellStyle name="Procentai 2 2 6 9 3" xfId="23934" xr:uid="{00000000-0005-0000-0000-0000D64E0000}"/>
    <cellStyle name="Procentai 2 2 7" xfId="7269" xr:uid="{00000000-0005-0000-0000-0000D74E0000}"/>
    <cellStyle name="Procentai 2 2 7 2" xfId="15399" xr:uid="{00000000-0005-0000-0000-0000D84E0000}"/>
    <cellStyle name="Procentai 2 2 7 3" xfId="17581" xr:uid="{00000000-0005-0000-0000-0000D94E0000}"/>
    <cellStyle name="Procentai 2 2 8" xfId="7270" xr:uid="{00000000-0005-0000-0000-0000DA4E0000}"/>
    <cellStyle name="Procentai 2 2 8 2" xfId="15400" xr:uid="{00000000-0005-0000-0000-0000DB4E0000}"/>
    <cellStyle name="Procentai 2 2 8 3" xfId="23935" xr:uid="{00000000-0005-0000-0000-0000DC4E0000}"/>
    <cellStyle name="Procentai 2 2 9" xfId="7271" xr:uid="{00000000-0005-0000-0000-0000DD4E0000}"/>
    <cellStyle name="Procentai 2 2 9 2" xfId="15401" xr:uid="{00000000-0005-0000-0000-0000DE4E0000}"/>
    <cellStyle name="Procentai 2 2 9 3" xfId="23936" xr:uid="{00000000-0005-0000-0000-0000DF4E0000}"/>
    <cellStyle name="Procentai 2 20" xfId="6991" xr:uid="{00000000-0005-0000-0000-0000E04E0000}"/>
    <cellStyle name="Procentai 2 20 2" xfId="15402" xr:uid="{00000000-0005-0000-0000-0000E14E0000}"/>
    <cellStyle name="Procentai 2 20 3" xfId="23937" xr:uid="{00000000-0005-0000-0000-0000E24E0000}"/>
    <cellStyle name="Procentai 2 21" xfId="6993" xr:uid="{00000000-0005-0000-0000-0000E34E0000}"/>
    <cellStyle name="Procentai 2 21 2" xfId="15403" xr:uid="{00000000-0005-0000-0000-0000E44E0000}"/>
    <cellStyle name="Procentai 2 21 3" xfId="23938" xr:uid="{00000000-0005-0000-0000-0000E54E0000}"/>
    <cellStyle name="Procentai 2 22" xfId="6995" xr:uid="{00000000-0005-0000-0000-0000E64E0000}"/>
    <cellStyle name="Procentai 2 22 2" xfId="15404" xr:uid="{00000000-0005-0000-0000-0000E74E0000}"/>
    <cellStyle name="Procentai 2 22 3" xfId="23939" xr:uid="{00000000-0005-0000-0000-0000E84E0000}"/>
    <cellStyle name="Procentai 2 23" xfId="6997" xr:uid="{00000000-0005-0000-0000-0000E94E0000}"/>
    <cellStyle name="Procentai 2 23 2" xfId="15405" xr:uid="{00000000-0005-0000-0000-0000EA4E0000}"/>
    <cellStyle name="Procentai 2 23 3" xfId="23940" xr:uid="{00000000-0005-0000-0000-0000EB4E0000}"/>
    <cellStyle name="Procentai 2 24" xfId="6999" xr:uid="{00000000-0005-0000-0000-0000EC4E0000}"/>
    <cellStyle name="Procentai 2 25" xfId="8585" xr:uid="{00000000-0005-0000-0000-0000ED4E0000}"/>
    <cellStyle name="Procentai 2 26" xfId="17043" xr:uid="{00000000-0005-0000-0000-0000EE4E0000}"/>
    <cellStyle name="Procentai 2 3" xfId="7272" xr:uid="{00000000-0005-0000-0000-0000EF4E0000}"/>
    <cellStyle name="Procentai 2 3 10" xfId="7273" xr:uid="{00000000-0005-0000-0000-0000F04E0000}"/>
    <cellStyle name="Procentai 2 3 10 2" xfId="15406" xr:uid="{00000000-0005-0000-0000-0000F14E0000}"/>
    <cellStyle name="Procentai 2 3 10 3" xfId="23941" xr:uid="{00000000-0005-0000-0000-0000F24E0000}"/>
    <cellStyle name="Procentai 2 3 11" xfId="7274" xr:uid="{00000000-0005-0000-0000-0000F34E0000}"/>
    <cellStyle name="Procentai 2 3 11 2" xfId="15407" xr:uid="{00000000-0005-0000-0000-0000F44E0000}"/>
    <cellStyle name="Procentai 2 3 11 3" xfId="23942" xr:uid="{00000000-0005-0000-0000-0000F54E0000}"/>
    <cellStyle name="Procentai 2 3 12" xfId="7275" xr:uid="{00000000-0005-0000-0000-0000F64E0000}"/>
    <cellStyle name="Procentai 2 3 12 2" xfId="15408" xr:uid="{00000000-0005-0000-0000-0000F74E0000}"/>
    <cellStyle name="Procentai 2 3 12 3" xfId="23943" xr:uid="{00000000-0005-0000-0000-0000F84E0000}"/>
    <cellStyle name="Procentai 2 3 13" xfId="7276" xr:uid="{00000000-0005-0000-0000-0000F94E0000}"/>
    <cellStyle name="Procentai 2 3 13 2" xfId="15409" xr:uid="{00000000-0005-0000-0000-0000FA4E0000}"/>
    <cellStyle name="Procentai 2 3 13 3" xfId="23944" xr:uid="{00000000-0005-0000-0000-0000FB4E0000}"/>
    <cellStyle name="Procentai 2 3 14" xfId="7277" xr:uid="{00000000-0005-0000-0000-0000FC4E0000}"/>
    <cellStyle name="Procentai 2 3 14 2" xfId="15410" xr:uid="{00000000-0005-0000-0000-0000FD4E0000}"/>
    <cellStyle name="Procentai 2 3 14 3" xfId="23945" xr:uid="{00000000-0005-0000-0000-0000FE4E0000}"/>
    <cellStyle name="Procentai 2 3 15" xfId="7279" xr:uid="{00000000-0005-0000-0000-0000FF4E0000}"/>
    <cellStyle name="Procentai 2 3 15 2" xfId="15411" xr:uid="{00000000-0005-0000-0000-0000004F0000}"/>
    <cellStyle name="Procentai 2 3 15 3" xfId="23946" xr:uid="{00000000-0005-0000-0000-0000014F0000}"/>
    <cellStyle name="Procentai 2 3 16" xfId="7281" xr:uid="{00000000-0005-0000-0000-0000024F0000}"/>
    <cellStyle name="Procentai 2 3 16 2" xfId="15412" xr:uid="{00000000-0005-0000-0000-0000034F0000}"/>
    <cellStyle name="Procentai 2 3 16 3" xfId="23947" xr:uid="{00000000-0005-0000-0000-0000044F0000}"/>
    <cellStyle name="Procentai 2 3 17" xfId="7282" xr:uid="{00000000-0005-0000-0000-0000054F0000}"/>
    <cellStyle name="Procentai 2 3 17 2" xfId="15413" xr:uid="{00000000-0005-0000-0000-0000064F0000}"/>
    <cellStyle name="Procentai 2 3 17 3" xfId="23948" xr:uid="{00000000-0005-0000-0000-0000074F0000}"/>
    <cellStyle name="Procentai 2 3 18" xfId="7283" xr:uid="{00000000-0005-0000-0000-0000084F0000}"/>
    <cellStyle name="Procentai 2 3 18 2" xfId="15414" xr:uid="{00000000-0005-0000-0000-0000094F0000}"/>
    <cellStyle name="Procentai 2 3 18 3" xfId="23949" xr:uid="{00000000-0005-0000-0000-00000A4F0000}"/>
    <cellStyle name="Procentai 2 3 19" xfId="7284" xr:uid="{00000000-0005-0000-0000-00000B4F0000}"/>
    <cellStyle name="Procentai 2 3 19 2" xfId="15415" xr:uid="{00000000-0005-0000-0000-00000C4F0000}"/>
    <cellStyle name="Procentai 2 3 19 3" xfId="23950" xr:uid="{00000000-0005-0000-0000-00000D4F0000}"/>
    <cellStyle name="Procentai 2 3 2" xfId="7285" xr:uid="{00000000-0005-0000-0000-00000E4F0000}"/>
    <cellStyle name="Procentai 2 3 2 10" xfId="7286" xr:uid="{00000000-0005-0000-0000-00000F4F0000}"/>
    <cellStyle name="Procentai 2 3 2 10 2" xfId="15416" xr:uid="{00000000-0005-0000-0000-0000104F0000}"/>
    <cellStyle name="Procentai 2 3 2 10 3" xfId="23951" xr:uid="{00000000-0005-0000-0000-0000114F0000}"/>
    <cellStyle name="Procentai 2 3 2 11" xfId="7287" xr:uid="{00000000-0005-0000-0000-0000124F0000}"/>
    <cellStyle name="Procentai 2 3 2 11 2" xfId="15417" xr:uid="{00000000-0005-0000-0000-0000134F0000}"/>
    <cellStyle name="Procentai 2 3 2 11 3" xfId="23952" xr:uid="{00000000-0005-0000-0000-0000144F0000}"/>
    <cellStyle name="Procentai 2 3 2 12" xfId="7288" xr:uid="{00000000-0005-0000-0000-0000154F0000}"/>
    <cellStyle name="Procentai 2 3 2 12 2" xfId="15418" xr:uid="{00000000-0005-0000-0000-0000164F0000}"/>
    <cellStyle name="Procentai 2 3 2 12 3" xfId="23953" xr:uid="{00000000-0005-0000-0000-0000174F0000}"/>
    <cellStyle name="Procentai 2 3 2 13" xfId="7289" xr:uid="{00000000-0005-0000-0000-0000184F0000}"/>
    <cellStyle name="Procentai 2 3 2 13 2" xfId="15419" xr:uid="{00000000-0005-0000-0000-0000194F0000}"/>
    <cellStyle name="Procentai 2 3 2 13 3" xfId="23954" xr:uid="{00000000-0005-0000-0000-00001A4F0000}"/>
    <cellStyle name="Procentai 2 3 2 14" xfId="7290" xr:uid="{00000000-0005-0000-0000-00001B4F0000}"/>
    <cellStyle name="Procentai 2 3 2 14 2" xfId="15420" xr:uid="{00000000-0005-0000-0000-00001C4F0000}"/>
    <cellStyle name="Procentai 2 3 2 14 3" xfId="23955" xr:uid="{00000000-0005-0000-0000-00001D4F0000}"/>
    <cellStyle name="Procentai 2 3 2 15" xfId="7292" xr:uid="{00000000-0005-0000-0000-00001E4F0000}"/>
    <cellStyle name="Procentai 2 3 2 15 2" xfId="15421" xr:uid="{00000000-0005-0000-0000-00001F4F0000}"/>
    <cellStyle name="Procentai 2 3 2 15 3" xfId="23956" xr:uid="{00000000-0005-0000-0000-0000204F0000}"/>
    <cellStyle name="Procentai 2 3 2 16" xfId="7293" xr:uid="{00000000-0005-0000-0000-0000214F0000}"/>
    <cellStyle name="Procentai 2 3 2 16 2" xfId="15422" xr:uid="{00000000-0005-0000-0000-0000224F0000}"/>
    <cellStyle name="Procentai 2 3 2 16 3" xfId="23957" xr:uid="{00000000-0005-0000-0000-0000234F0000}"/>
    <cellStyle name="Procentai 2 3 2 17" xfId="7294" xr:uid="{00000000-0005-0000-0000-0000244F0000}"/>
    <cellStyle name="Procentai 2 3 2 17 2" xfId="15423" xr:uid="{00000000-0005-0000-0000-0000254F0000}"/>
    <cellStyle name="Procentai 2 3 2 17 3" xfId="23958" xr:uid="{00000000-0005-0000-0000-0000264F0000}"/>
    <cellStyle name="Procentai 2 3 2 18" xfId="7295" xr:uid="{00000000-0005-0000-0000-0000274F0000}"/>
    <cellStyle name="Procentai 2 3 2 18 2" xfId="15424" xr:uid="{00000000-0005-0000-0000-0000284F0000}"/>
    <cellStyle name="Procentai 2 3 2 18 3" xfId="23959" xr:uid="{00000000-0005-0000-0000-0000294F0000}"/>
    <cellStyle name="Procentai 2 3 2 19" xfId="7296" xr:uid="{00000000-0005-0000-0000-00002A4F0000}"/>
    <cellStyle name="Procentai 2 3 2 19 2" xfId="15425" xr:uid="{00000000-0005-0000-0000-00002B4F0000}"/>
    <cellStyle name="Procentai 2 3 2 19 3" xfId="23960" xr:uid="{00000000-0005-0000-0000-00002C4F0000}"/>
    <cellStyle name="Procentai 2 3 2 2" xfId="7297" xr:uid="{00000000-0005-0000-0000-00002D4F0000}"/>
    <cellStyle name="Procentai 2 3 2 2 10" xfId="7298" xr:uid="{00000000-0005-0000-0000-00002E4F0000}"/>
    <cellStyle name="Procentai 2 3 2 2 10 2" xfId="15426" xr:uid="{00000000-0005-0000-0000-00002F4F0000}"/>
    <cellStyle name="Procentai 2 3 2 2 10 3" xfId="23961" xr:uid="{00000000-0005-0000-0000-0000304F0000}"/>
    <cellStyle name="Procentai 2 3 2 2 11" xfId="7299" xr:uid="{00000000-0005-0000-0000-0000314F0000}"/>
    <cellStyle name="Procentai 2 3 2 2 11 2" xfId="15427" xr:uid="{00000000-0005-0000-0000-0000324F0000}"/>
    <cellStyle name="Procentai 2 3 2 2 11 3" xfId="23962" xr:uid="{00000000-0005-0000-0000-0000334F0000}"/>
    <cellStyle name="Procentai 2 3 2 2 12" xfId="7300" xr:uid="{00000000-0005-0000-0000-0000344F0000}"/>
    <cellStyle name="Procentai 2 3 2 2 12 2" xfId="15428" xr:uid="{00000000-0005-0000-0000-0000354F0000}"/>
    <cellStyle name="Procentai 2 3 2 2 12 3" xfId="23963" xr:uid="{00000000-0005-0000-0000-0000364F0000}"/>
    <cellStyle name="Procentai 2 3 2 2 13" xfId="7301" xr:uid="{00000000-0005-0000-0000-0000374F0000}"/>
    <cellStyle name="Procentai 2 3 2 2 13 2" xfId="15429" xr:uid="{00000000-0005-0000-0000-0000384F0000}"/>
    <cellStyle name="Procentai 2 3 2 2 13 3" xfId="23964" xr:uid="{00000000-0005-0000-0000-0000394F0000}"/>
    <cellStyle name="Procentai 2 3 2 2 14" xfId="7302" xr:uid="{00000000-0005-0000-0000-00003A4F0000}"/>
    <cellStyle name="Procentai 2 3 2 2 14 2" xfId="15430" xr:uid="{00000000-0005-0000-0000-00003B4F0000}"/>
    <cellStyle name="Procentai 2 3 2 2 14 3" xfId="23965" xr:uid="{00000000-0005-0000-0000-00003C4F0000}"/>
    <cellStyle name="Procentai 2 3 2 2 15" xfId="7303" xr:uid="{00000000-0005-0000-0000-00003D4F0000}"/>
    <cellStyle name="Procentai 2 3 2 2 15 2" xfId="15431" xr:uid="{00000000-0005-0000-0000-00003E4F0000}"/>
    <cellStyle name="Procentai 2 3 2 2 15 3" xfId="23966" xr:uid="{00000000-0005-0000-0000-00003F4F0000}"/>
    <cellStyle name="Procentai 2 3 2 2 16" xfId="7304" xr:uid="{00000000-0005-0000-0000-0000404F0000}"/>
    <cellStyle name="Procentai 2 3 2 2 16 2" xfId="15432" xr:uid="{00000000-0005-0000-0000-0000414F0000}"/>
    <cellStyle name="Procentai 2 3 2 2 16 3" xfId="23967" xr:uid="{00000000-0005-0000-0000-0000424F0000}"/>
    <cellStyle name="Procentai 2 3 2 2 17" xfId="7305" xr:uid="{00000000-0005-0000-0000-0000434F0000}"/>
    <cellStyle name="Procentai 2 3 2 2 17 2" xfId="15433" xr:uid="{00000000-0005-0000-0000-0000444F0000}"/>
    <cellStyle name="Procentai 2 3 2 2 17 3" xfId="23968" xr:uid="{00000000-0005-0000-0000-0000454F0000}"/>
    <cellStyle name="Procentai 2 3 2 2 18" xfId="8761" xr:uid="{00000000-0005-0000-0000-0000464F0000}"/>
    <cellStyle name="Procentai 2 3 2 2 19" xfId="17204" xr:uid="{00000000-0005-0000-0000-0000474F0000}"/>
    <cellStyle name="Procentai 2 3 2 2 2" xfId="7306" xr:uid="{00000000-0005-0000-0000-0000484F0000}"/>
    <cellStyle name="Procentai 2 3 2 2 2 10" xfId="5428" xr:uid="{00000000-0005-0000-0000-0000494F0000}"/>
    <cellStyle name="Procentai 2 3 2 2 2 10 2" xfId="15434" xr:uid="{00000000-0005-0000-0000-00004A4F0000}"/>
    <cellStyle name="Procentai 2 3 2 2 2 10 3" xfId="23969" xr:uid="{00000000-0005-0000-0000-00004B4F0000}"/>
    <cellStyle name="Procentai 2 3 2 2 2 11" xfId="5431" xr:uid="{00000000-0005-0000-0000-00004C4F0000}"/>
    <cellStyle name="Procentai 2 3 2 2 2 11 2" xfId="15435" xr:uid="{00000000-0005-0000-0000-00004D4F0000}"/>
    <cellStyle name="Procentai 2 3 2 2 2 11 3" xfId="23970" xr:uid="{00000000-0005-0000-0000-00004E4F0000}"/>
    <cellStyle name="Procentai 2 3 2 2 2 12" xfId="5434" xr:uid="{00000000-0005-0000-0000-00004F4F0000}"/>
    <cellStyle name="Procentai 2 3 2 2 2 12 2" xfId="15436" xr:uid="{00000000-0005-0000-0000-0000504F0000}"/>
    <cellStyle name="Procentai 2 3 2 2 2 12 3" xfId="23971" xr:uid="{00000000-0005-0000-0000-0000514F0000}"/>
    <cellStyle name="Procentai 2 3 2 2 2 13" xfId="5436" xr:uid="{00000000-0005-0000-0000-0000524F0000}"/>
    <cellStyle name="Procentai 2 3 2 2 2 13 2" xfId="15437" xr:uid="{00000000-0005-0000-0000-0000534F0000}"/>
    <cellStyle name="Procentai 2 3 2 2 2 13 3" xfId="23972" xr:uid="{00000000-0005-0000-0000-0000544F0000}"/>
    <cellStyle name="Procentai 2 3 2 2 2 14" xfId="5438" xr:uid="{00000000-0005-0000-0000-0000554F0000}"/>
    <cellStyle name="Procentai 2 3 2 2 2 14 2" xfId="15438" xr:uid="{00000000-0005-0000-0000-0000564F0000}"/>
    <cellStyle name="Procentai 2 3 2 2 2 14 3" xfId="23973" xr:uid="{00000000-0005-0000-0000-0000574F0000}"/>
    <cellStyle name="Procentai 2 3 2 2 2 15" xfId="7307" xr:uid="{00000000-0005-0000-0000-0000584F0000}"/>
    <cellStyle name="Procentai 2 3 2 2 2 15 2" xfId="15439" xr:uid="{00000000-0005-0000-0000-0000594F0000}"/>
    <cellStyle name="Procentai 2 3 2 2 2 15 3" xfId="23974" xr:uid="{00000000-0005-0000-0000-00005A4F0000}"/>
    <cellStyle name="Procentai 2 3 2 2 2 16" xfId="7308" xr:uid="{00000000-0005-0000-0000-00005B4F0000}"/>
    <cellStyle name="Procentai 2 3 2 2 2 16 2" xfId="15440" xr:uid="{00000000-0005-0000-0000-00005C4F0000}"/>
    <cellStyle name="Procentai 2 3 2 2 2 16 3" xfId="23975" xr:uid="{00000000-0005-0000-0000-00005D4F0000}"/>
    <cellStyle name="Procentai 2 3 2 2 2 17" xfId="8968" xr:uid="{00000000-0005-0000-0000-00005E4F0000}"/>
    <cellStyle name="Procentai 2 3 2 2 2 18" xfId="17406" xr:uid="{00000000-0005-0000-0000-00005F4F0000}"/>
    <cellStyle name="Procentai 2 3 2 2 2 2" xfId="5546" xr:uid="{00000000-0005-0000-0000-0000604F0000}"/>
    <cellStyle name="Procentai 2 3 2 2 2 2 2" xfId="15441" xr:uid="{00000000-0005-0000-0000-0000614F0000}"/>
    <cellStyle name="Procentai 2 3 2 2 2 2 3" xfId="18046" xr:uid="{00000000-0005-0000-0000-0000624F0000}"/>
    <cellStyle name="Procentai 2 3 2 2 2 3" xfId="5578" xr:uid="{00000000-0005-0000-0000-0000634F0000}"/>
    <cellStyle name="Procentai 2 3 2 2 2 3 2" xfId="15442" xr:uid="{00000000-0005-0000-0000-0000644F0000}"/>
    <cellStyle name="Procentai 2 3 2 2 2 3 3" xfId="23976" xr:uid="{00000000-0005-0000-0000-0000654F0000}"/>
    <cellStyle name="Procentai 2 3 2 2 2 4" xfId="5595" xr:uid="{00000000-0005-0000-0000-0000664F0000}"/>
    <cellStyle name="Procentai 2 3 2 2 2 4 2" xfId="15443" xr:uid="{00000000-0005-0000-0000-0000674F0000}"/>
    <cellStyle name="Procentai 2 3 2 2 2 4 3" xfId="23977" xr:uid="{00000000-0005-0000-0000-0000684F0000}"/>
    <cellStyle name="Procentai 2 3 2 2 2 5" xfId="2807" xr:uid="{00000000-0005-0000-0000-0000694F0000}"/>
    <cellStyle name="Procentai 2 3 2 2 2 5 2" xfId="15444" xr:uid="{00000000-0005-0000-0000-00006A4F0000}"/>
    <cellStyle name="Procentai 2 3 2 2 2 5 3" xfId="23978" xr:uid="{00000000-0005-0000-0000-00006B4F0000}"/>
    <cellStyle name="Procentai 2 3 2 2 2 6" xfId="2813" xr:uid="{00000000-0005-0000-0000-00006C4F0000}"/>
    <cellStyle name="Procentai 2 3 2 2 2 6 2" xfId="15445" xr:uid="{00000000-0005-0000-0000-00006D4F0000}"/>
    <cellStyle name="Procentai 2 3 2 2 2 6 3" xfId="23979" xr:uid="{00000000-0005-0000-0000-00006E4F0000}"/>
    <cellStyle name="Procentai 2 3 2 2 2 7" xfId="2819" xr:uid="{00000000-0005-0000-0000-00006F4F0000}"/>
    <cellStyle name="Procentai 2 3 2 2 2 7 2" xfId="15446" xr:uid="{00000000-0005-0000-0000-0000704F0000}"/>
    <cellStyle name="Procentai 2 3 2 2 2 7 3" xfId="23980" xr:uid="{00000000-0005-0000-0000-0000714F0000}"/>
    <cellStyle name="Procentai 2 3 2 2 2 8" xfId="2823" xr:uid="{00000000-0005-0000-0000-0000724F0000}"/>
    <cellStyle name="Procentai 2 3 2 2 2 8 2" xfId="15447" xr:uid="{00000000-0005-0000-0000-0000734F0000}"/>
    <cellStyle name="Procentai 2 3 2 2 2 8 3" xfId="23981" xr:uid="{00000000-0005-0000-0000-0000744F0000}"/>
    <cellStyle name="Procentai 2 3 2 2 2 9" xfId="2827" xr:uid="{00000000-0005-0000-0000-0000754F0000}"/>
    <cellStyle name="Procentai 2 3 2 2 2 9 2" xfId="15448" xr:uid="{00000000-0005-0000-0000-0000764F0000}"/>
    <cellStyle name="Procentai 2 3 2 2 2 9 3" xfId="23982" xr:uid="{00000000-0005-0000-0000-0000774F0000}"/>
    <cellStyle name="Procentai 2 3 2 2 3" xfId="7309" xr:uid="{00000000-0005-0000-0000-0000784F0000}"/>
    <cellStyle name="Procentai 2 3 2 2 3 2" xfId="15449" xr:uid="{00000000-0005-0000-0000-0000794F0000}"/>
    <cellStyle name="Procentai 2 3 2 2 3 3" xfId="17735" xr:uid="{00000000-0005-0000-0000-00007A4F0000}"/>
    <cellStyle name="Procentai 2 3 2 2 4" xfId="7310" xr:uid="{00000000-0005-0000-0000-00007B4F0000}"/>
    <cellStyle name="Procentai 2 3 2 2 4 2" xfId="15450" xr:uid="{00000000-0005-0000-0000-00007C4F0000}"/>
    <cellStyle name="Procentai 2 3 2 2 4 3" xfId="23983" xr:uid="{00000000-0005-0000-0000-00007D4F0000}"/>
    <cellStyle name="Procentai 2 3 2 2 5" xfId="7311" xr:uid="{00000000-0005-0000-0000-00007E4F0000}"/>
    <cellStyle name="Procentai 2 3 2 2 5 2" xfId="15451" xr:uid="{00000000-0005-0000-0000-00007F4F0000}"/>
    <cellStyle name="Procentai 2 3 2 2 5 3" xfId="23984" xr:uid="{00000000-0005-0000-0000-0000804F0000}"/>
    <cellStyle name="Procentai 2 3 2 2 6" xfId="7312" xr:uid="{00000000-0005-0000-0000-0000814F0000}"/>
    <cellStyle name="Procentai 2 3 2 2 6 2" xfId="15452" xr:uid="{00000000-0005-0000-0000-0000824F0000}"/>
    <cellStyle name="Procentai 2 3 2 2 6 3" xfId="23985" xr:uid="{00000000-0005-0000-0000-0000834F0000}"/>
    <cellStyle name="Procentai 2 3 2 2 7" xfId="5170" xr:uid="{00000000-0005-0000-0000-0000844F0000}"/>
    <cellStyle name="Procentai 2 3 2 2 7 2" xfId="15453" xr:uid="{00000000-0005-0000-0000-0000854F0000}"/>
    <cellStyle name="Procentai 2 3 2 2 7 3" xfId="23986" xr:uid="{00000000-0005-0000-0000-0000864F0000}"/>
    <cellStyle name="Procentai 2 3 2 2 8" xfId="5172" xr:uid="{00000000-0005-0000-0000-0000874F0000}"/>
    <cellStyle name="Procentai 2 3 2 2 8 2" xfId="15454" xr:uid="{00000000-0005-0000-0000-0000884F0000}"/>
    <cellStyle name="Procentai 2 3 2 2 8 3" xfId="23987" xr:uid="{00000000-0005-0000-0000-0000894F0000}"/>
    <cellStyle name="Procentai 2 3 2 2 9" xfId="5174" xr:uid="{00000000-0005-0000-0000-00008A4F0000}"/>
    <cellStyle name="Procentai 2 3 2 2 9 2" xfId="15455" xr:uid="{00000000-0005-0000-0000-00008B4F0000}"/>
    <cellStyle name="Procentai 2 3 2 2 9 3" xfId="23988" xr:uid="{00000000-0005-0000-0000-00008C4F0000}"/>
    <cellStyle name="Procentai 2 3 2 20" xfId="7291" xr:uid="{00000000-0005-0000-0000-00008D4F0000}"/>
    <cellStyle name="Procentai 2 3 2 21" xfId="8658" xr:uid="{00000000-0005-0000-0000-00008E4F0000}"/>
    <cellStyle name="Procentai 2 3 2 22" xfId="17107" xr:uid="{00000000-0005-0000-0000-00008F4F0000}"/>
    <cellStyle name="Procentai 2 3 2 3" xfId="7313" xr:uid="{00000000-0005-0000-0000-0000904F0000}"/>
    <cellStyle name="Procentai 2 3 2 3 10" xfId="7314" xr:uid="{00000000-0005-0000-0000-0000914F0000}"/>
    <cellStyle name="Procentai 2 3 2 3 10 2" xfId="15456" xr:uid="{00000000-0005-0000-0000-0000924F0000}"/>
    <cellStyle name="Procentai 2 3 2 3 10 3" xfId="23989" xr:uid="{00000000-0005-0000-0000-0000934F0000}"/>
    <cellStyle name="Procentai 2 3 2 3 11" xfId="7315" xr:uid="{00000000-0005-0000-0000-0000944F0000}"/>
    <cellStyle name="Procentai 2 3 2 3 11 2" xfId="15457" xr:uid="{00000000-0005-0000-0000-0000954F0000}"/>
    <cellStyle name="Procentai 2 3 2 3 11 3" xfId="23990" xr:uid="{00000000-0005-0000-0000-0000964F0000}"/>
    <cellStyle name="Procentai 2 3 2 3 12" xfId="7316" xr:uid="{00000000-0005-0000-0000-0000974F0000}"/>
    <cellStyle name="Procentai 2 3 2 3 12 2" xfId="15458" xr:uid="{00000000-0005-0000-0000-0000984F0000}"/>
    <cellStyle name="Procentai 2 3 2 3 12 3" xfId="23991" xr:uid="{00000000-0005-0000-0000-0000994F0000}"/>
    <cellStyle name="Procentai 2 3 2 3 13" xfId="7317" xr:uid="{00000000-0005-0000-0000-00009A4F0000}"/>
    <cellStyle name="Procentai 2 3 2 3 13 2" xfId="15459" xr:uid="{00000000-0005-0000-0000-00009B4F0000}"/>
    <cellStyle name="Procentai 2 3 2 3 13 3" xfId="23992" xr:uid="{00000000-0005-0000-0000-00009C4F0000}"/>
    <cellStyle name="Procentai 2 3 2 3 14" xfId="7318" xr:uid="{00000000-0005-0000-0000-00009D4F0000}"/>
    <cellStyle name="Procentai 2 3 2 3 14 2" xfId="15460" xr:uid="{00000000-0005-0000-0000-00009E4F0000}"/>
    <cellStyle name="Procentai 2 3 2 3 14 3" xfId="23993" xr:uid="{00000000-0005-0000-0000-00009F4F0000}"/>
    <cellStyle name="Procentai 2 3 2 3 15" xfId="7319" xr:uid="{00000000-0005-0000-0000-0000A04F0000}"/>
    <cellStyle name="Procentai 2 3 2 3 15 2" xfId="15461" xr:uid="{00000000-0005-0000-0000-0000A14F0000}"/>
    <cellStyle name="Procentai 2 3 2 3 15 3" xfId="23994" xr:uid="{00000000-0005-0000-0000-0000A24F0000}"/>
    <cellStyle name="Procentai 2 3 2 3 16" xfId="7320" xr:uid="{00000000-0005-0000-0000-0000A34F0000}"/>
    <cellStyle name="Procentai 2 3 2 3 16 2" xfId="15462" xr:uid="{00000000-0005-0000-0000-0000A44F0000}"/>
    <cellStyle name="Procentai 2 3 2 3 16 3" xfId="23995" xr:uid="{00000000-0005-0000-0000-0000A54F0000}"/>
    <cellStyle name="Procentai 2 3 2 3 17" xfId="8871" xr:uid="{00000000-0005-0000-0000-0000A64F0000}"/>
    <cellStyle name="Procentai 2 3 2 3 18" xfId="17309" xr:uid="{00000000-0005-0000-0000-0000A74F0000}"/>
    <cellStyle name="Procentai 2 3 2 3 2" xfId="7321" xr:uid="{00000000-0005-0000-0000-0000A84F0000}"/>
    <cellStyle name="Procentai 2 3 2 3 2 2" xfId="15463" xr:uid="{00000000-0005-0000-0000-0000A94F0000}"/>
    <cellStyle name="Procentai 2 3 2 3 2 3" xfId="18047" xr:uid="{00000000-0005-0000-0000-0000AA4F0000}"/>
    <cellStyle name="Procentai 2 3 2 3 3" xfId="7322" xr:uid="{00000000-0005-0000-0000-0000AB4F0000}"/>
    <cellStyle name="Procentai 2 3 2 3 3 2" xfId="15464" xr:uid="{00000000-0005-0000-0000-0000AC4F0000}"/>
    <cellStyle name="Procentai 2 3 2 3 3 3" xfId="23996" xr:uid="{00000000-0005-0000-0000-0000AD4F0000}"/>
    <cellStyle name="Procentai 2 3 2 3 4" xfId="7323" xr:uid="{00000000-0005-0000-0000-0000AE4F0000}"/>
    <cellStyle name="Procentai 2 3 2 3 4 2" xfId="15465" xr:uid="{00000000-0005-0000-0000-0000AF4F0000}"/>
    <cellStyle name="Procentai 2 3 2 3 4 3" xfId="23997" xr:uid="{00000000-0005-0000-0000-0000B04F0000}"/>
    <cellStyle name="Procentai 2 3 2 3 5" xfId="7324" xr:uid="{00000000-0005-0000-0000-0000B14F0000}"/>
    <cellStyle name="Procentai 2 3 2 3 5 2" xfId="15466" xr:uid="{00000000-0005-0000-0000-0000B24F0000}"/>
    <cellStyle name="Procentai 2 3 2 3 5 3" xfId="23998" xr:uid="{00000000-0005-0000-0000-0000B34F0000}"/>
    <cellStyle name="Procentai 2 3 2 3 6" xfId="7325" xr:uid="{00000000-0005-0000-0000-0000B44F0000}"/>
    <cellStyle name="Procentai 2 3 2 3 6 2" xfId="15467" xr:uid="{00000000-0005-0000-0000-0000B54F0000}"/>
    <cellStyle name="Procentai 2 3 2 3 6 3" xfId="23999" xr:uid="{00000000-0005-0000-0000-0000B64F0000}"/>
    <cellStyle name="Procentai 2 3 2 3 7" xfId="7326" xr:uid="{00000000-0005-0000-0000-0000B74F0000}"/>
    <cellStyle name="Procentai 2 3 2 3 7 2" xfId="15468" xr:uid="{00000000-0005-0000-0000-0000B84F0000}"/>
    <cellStyle name="Procentai 2 3 2 3 7 3" xfId="24000" xr:uid="{00000000-0005-0000-0000-0000B94F0000}"/>
    <cellStyle name="Procentai 2 3 2 3 8" xfId="7327" xr:uid="{00000000-0005-0000-0000-0000BA4F0000}"/>
    <cellStyle name="Procentai 2 3 2 3 8 2" xfId="15469" xr:uid="{00000000-0005-0000-0000-0000BB4F0000}"/>
    <cellStyle name="Procentai 2 3 2 3 8 3" xfId="24001" xr:uid="{00000000-0005-0000-0000-0000BC4F0000}"/>
    <cellStyle name="Procentai 2 3 2 3 9" xfId="7328" xr:uid="{00000000-0005-0000-0000-0000BD4F0000}"/>
    <cellStyle name="Procentai 2 3 2 3 9 2" xfId="15470" xr:uid="{00000000-0005-0000-0000-0000BE4F0000}"/>
    <cellStyle name="Procentai 2 3 2 3 9 3" xfId="24002" xr:uid="{00000000-0005-0000-0000-0000BF4F0000}"/>
    <cellStyle name="Procentai 2 3 2 4" xfId="7329" xr:uid="{00000000-0005-0000-0000-0000C04F0000}"/>
    <cellStyle name="Procentai 2 3 2 4 10" xfId="7330" xr:uid="{00000000-0005-0000-0000-0000C14F0000}"/>
    <cellStyle name="Procentai 2 3 2 4 10 2" xfId="15471" xr:uid="{00000000-0005-0000-0000-0000C24F0000}"/>
    <cellStyle name="Procentai 2 3 2 4 10 3" xfId="24003" xr:uid="{00000000-0005-0000-0000-0000C34F0000}"/>
    <cellStyle name="Procentai 2 3 2 4 11" xfId="7331" xr:uid="{00000000-0005-0000-0000-0000C44F0000}"/>
    <cellStyle name="Procentai 2 3 2 4 11 2" xfId="15472" xr:uid="{00000000-0005-0000-0000-0000C54F0000}"/>
    <cellStyle name="Procentai 2 3 2 4 11 3" xfId="24004" xr:uid="{00000000-0005-0000-0000-0000C64F0000}"/>
    <cellStyle name="Procentai 2 3 2 4 12" xfId="7332" xr:uid="{00000000-0005-0000-0000-0000C74F0000}"/>
    <cellStyle name="Procentai 2 3 2 4 12 2" xfId="15473" xr:uid="{00000000-0005-0000-0000-0000C84F0000}"/>
    <cellStyle name="Procentai 2 3 2 4 12 3" xfId="24005" xr:uid="{00000000-0005-0000-0000-0000C94F0000}"/>
    <cellStyle name="Procentai 2 3 2 4 13" xfId="7333" xr:uid="{00000000-0005-0000-0000-0000CA4F0000}"/>
    <cellStyle name="Procentai 2 3 2 4 13 2" xfId="15474" xr:uid="{00000000-0005-0000-0000-0000CB4F0000}"/>
    <cellStyle name="Procentai 2 3 2 4 13 3" xfId="24006" xr:uid="{00000000-0005-0000-0000-0000CC4F0000}"/>
    <cellStyle name="Procentai 2 3 2 4 14" xfId="7334" xr:uid="{00000000-0005-0000-0000-0000CD4F0000}"/>
    <cellStyle name="Procentai 2 3 2 4 14 2" xfId="15475" xr:uid="{00000000-0005-0000-0000-0000CE4F0000}"/>
    <cellStyle name="Procentai 2 3 2 4 14 3" xfId="24007" xr:uid="{00000000-0005-0000-0000-0000CF4F0000}"/>
    <cellStyle name="Procentai 2 3 2 4 15" xfId="7335" xr:uid="{00000000-0005-0000-0000-0000D04F0000}"/>
    <cellStyle name="Procentai 2 3 2 4 15 2" xfId="15476" xr:uid="{00000000-0005-0000-0000-0000D14F0000}"/>
    <cellStyle name="Procentai 2 3 2 4 15 3" xfId="24008" xr:uid="{00000000-0005-0000-0000-0000D24F0000}"/>
    <cellStyle name="Procentai 2 3 2 4 16" xfId="7336" xr:uid="{00000000-0005-0000-0000-0000D34F0000}"/>
    <cellStyle name="Procentai 2 3 2 4 16 2" xfId="15477" xr:uid="{00000000-0005-0000-0000-0000D44F0000}"/>
    <cellStyle name="Procentai 2 3 2 4 16 3" xfId="24009" xr:uid="{00000000-0005-0000-0000-0000D54F0000}"/>
    <cellStyle name="Procentai 2 3 2 4 17" xfId="9074" xr:uid="{00000000-0005-0000-0000-0000D64F0000}"/>
    <cellStyle name="Procentai 2 3 2 4 18" xfId="17511" xr:uid="{00000000-0005-0000-0000-0000D74F0000}"/>
    <cellStyle name="Procentai 2 3 2 4 2" xfId="7337" xr:uid="{00000000-0005-0000-0000-0000D84F0000}"/>
    <cellStyle name="Procentai 2 3 2 4 2 2" xfId="15478" xr:uid="{00000000-0005-0000-0000-0000D94F0000}"/>
    <cellStyle name="Procentai 2 3 2 4 2 3" xfId="18048" xr:uid="{00000000-0005-0000-0000-0000DA4F0000}"/>
    <cellStyle name="Procentai 2 3 2 4 3" xfId="7338" xr:uid="{00000000-0005-0000-0000-0000DB4F0000}"/>
    <cellStyle name="Procentai 2 3 2 4 3 2" xfId="15479" xr:uid="{00000000-0005-0000-0000-0000DC4F0000}"/>
    <cellStyle name="Procentai 2 3 2 4 3 3" xfId="24010" xr:uid="{00000000-0005-0000-0000-0000DD4F0000}"/>
    <cellStyle name="Procentai 2 3 2 4 4" xfId="7339" xr:uid="{00000000-0005-0000-0000-0000DE4F0000}"/>
    <cellStyle name="Procentai 2 3 2 4 4 2" xfId="15480" xr:uid="{00000000-0005-0000-0000-0000DF4F0000}"/>
    <cellStyle name="Procentai 2 3 2 4 4 3" xfId="24011" xr:uid="{00000000-0005-0000-0000-0000E04F0000}"/>
    <cellStyle name="Procentai 2 3 2 4 5" xfId="7340" xr:uid="{00000000-0005-0000-0000-0000E14F0000}"/>
    <cellStyle name="Procentai 2 3 2 4 5 2" xfId="15481" xr:uid="{00000000-0005-0000-0000-0000E24F0000}"/>
    <cellStyle name="Procentai 2 3 2 4 5 3" xfId="24012" xr:uid="{00000000-0005-0000-0000-0000E34F0000}"/>
    <cellStyle name="Procentai 2 3 2 4 6" xfId="7341" xr:uid="{00000000-0005-0000-0000-0000E44F0000}"/>
    <cellStyle name="Procentai 2 3 2 4 6 2" xfId="15482" xr:uid="{00000000-0005-0000-0000-0000E54F0000}"/>
    <cellStyle name="Procentai 2 3 2 4 6 3" xfId="24013" xr:uid="{00000000-0005-0000-0000-0000E64F0000}"/>
    <cellStyle name="Procentai 2 3 2 4 7" xfId="7342" xr:uid="{00000000-0005-0000-0000-0000E74F0000}"/>
    <cellStyle name="Procentai 2 3 2 4 7 2" xfId="15483" xr:uid="{00000000-0005-0000-0000-0000E84F0000}"/>
    <cellStyle name="Procentai 2 3 2 4 7 3" xfId="24014" xr:uid="{00000000-0005-0000-0000-0000E94F0000}"/>
    <cellStyle name="Procentai 2 3 2 4 8" xfId="7343" xr:uid="{00000000-0005-0000-0000-0000EA4F0000}"/>
    <cellStyle name="Procentai 2 3 2 4 8 2" xfId="15484" xr:uid="{00000000-0005-0000-0000-0000EB4F0000}"/>
    <cellStyle name="Procentai 2 3 2 4 8 3" xfId="24015" xr:uid="{00000000-0005-0000-0000-0000EC4F0000}"/>
    <cellStyle name="Procentai 2 3 2 4 9" xfId="7344" xr:uid="{00000000-0005-0000-0000-0000ED4F0000}"/>
    <cellStyle name="Procentai 2 3 2 4 9 2" xfId="15485" xr:uid="{00000000-0005-0000-0000-0000EE4F0000}"/>
    <cellStyle name="Procentai 2 3 2 4 9 3" xfId="24016" xr:uid="{00000000-0005-0000-0000-0000EF4F0000}"/>
    <cellStyle name="Procentai 2 3 2 5" xfId="7345" xr:uid="{00000000-0005-0000-0000-0000F04F0000}"/>
    <cellStyle name="Procentai 2 3 2 5 2" xfId="15486" xr:uid="{00000000-0005-0000-0000-0000F14F0000}"/>
    <cellStyle name="Procentai 2 3 2 5 3" xfId="17638" xr:uid="{00000000-0005-0000-0000-0000F24F0000}"/>
    <cellStyle name="Procentai 2 3 2 6" xfId="7346" xr:uid="{00000000-0005-0000-0000-0000F34F0000}"/>
    <cellStyle name="Procentai 2 3 2 6 2" xfId="15487" xr:uid="{00000000-0005-0000-0000-0000F44F0000}"/>
    <cellStyle name="Procentai 2 3 2 6 3" xfId="24017" xr:uid="{00000000-0005-0000-0000-0000F54F0000}"/>
    <cellStyle name="Procentai 2 3 2 7" xfId="7347" xr:uid="{00000000-0005-0000-0000-0000F64F0000}"/>
    <cellStyle name="Procentai 2 3 2 7 2" xfId="15488" xr:uid="{00000000-0005-0000-0000-0000F74F0000}"/>
    <cellStyle name="Procentai 2 3 2 7 3" xfId="24018" xr:uid="{00000000-0005-0000-0000-0000F84F0000}"/>
    <cellStyle name="Procentai 2 3 2 8" xfId="7348" xr:uid="{00000000-0005-0000-0000-0000F94F0000}"/>
    <cellStyle name="Procentai 2 3 2 8 2" xfId="15489" xr:uid="{00000000-0005-0000-0000-0000FA4F0000}"/>
    <cellStyle name="Procentai 2 3 2 8 3" xfId="24019" xr:uid="{00000000-0005-0000-0000-0000FB4F0000}"/>
    <cellStyle name="Procentai 2 3 2 9" xfId="7349" xr:uid="{00000000-0005-0000-0000-0000FC4F0000}"/>
    <cellStyle name="Procentai 2 3 2 9 2" xfId="15490" xr:uid="{00000000-0005-0000-0000-0000FD4F0000}"/>
    <cellStyle name="Procentai 2 3 2 9 3" xfId="24020" xr:uid="{00000000-0005-0000-0000-0000FE4F0000}"/>
    <cellStyle name="Procentai 2 3 20" xfId="7278" xr:uid="{00000000-0005-0000-0000-0000FF4F0000}"/>
    <cellStyle name="Procentai 2 3 20 2" xfId="15491" xr:uid="{00000000-0005-0000-0000-000000500000}"/>
    <cellStyle name="Procentai 2 3 20 3" xfId="24021" xr:uid="{00000000-0005-0000-0000-000001500000}"/>
    <cellStyle name="Procentai 2 3 21" xfId="7280" xr:uid="{00000000-0005-0000-0000-000002500000}"/>
    <cellStyle name="Procentai 2 3 22" xfId="8613" xr:uid="{00000000-0005-0000-0000-000003500000}"/>
    <cellStyle name="Procentai 2 3 23" xfId="17064" xr:uid="{00000000-0005-0000-0000-000004500000}"/>
    <cellStyle name="Procentai 2 3 3" xfId="7350" xr:uid="{00000000-0005-0000-0000-000005500000}"/>
    <cellStyle name="Procentai 2 3 3 10" xfId="7351" xr:uid="{00000000-0005-0000-0000-000006500000}"/>
    <cellStyle name="Procentai 2 3 3 10 2" xfId="15492" xr:uid="{00000000-0005-0000-0000-000007500000}"/>
    <cellStyle name="Procentai 2 3 3 10 3" xfId="24022" xr:uid="{00000000-0005-0000-0000-000008500000}"/>
    <cellStyle name="Procentai 2 3 3 11" xfId="7352" xr:uid="{00000000-0005-0000-0000-000009500000}"/>
    <cellStyle name="Procentai 2 3 3 11 2" xfId="15493" xr:uid="{00000000-0005-0000-0000-00000A500000}"/>
    <cellStyle name="Procentai 2 3 3 11 3" xfId="24023" xr:uid="{00000000-0005-0000-0000-00000B500000}"/>
    <cellStyle name="Procentai 2 3 3 12" xfId="7353" xr:uid="{00000000-0005-0000-0000-00000C500000}"/>
    <cellStyle name="Procentai 2 3 3 12 2" xfId="15494" xr:uid="{00000000-0005-0000-0000-00000D500000}"/>
    <cellStyle name="Procentai 2 3 3 12 3" xfId="24024" xr:uid="{00000000-0005-0000-0000-00000E500000}"/>
    <cellStyle name="Procentai 2 3 3 13" xfId="7354" xr:uid="{00000000-0005-0000-0000-00000F500000}"/>
    <cellStyle name="Procentai 2 3 3 13 2" xfId="15495" xr:uid="{00000000-0005-0000-0000-000010500000}"/>
    <cellStyle name="Procentai 2 3 3 13 3" xfId="24025" xr:uid="{00000000-0005-0000-0000-000011500000}"/>
    <cellStyle name="Procentai 2 3 3 14" xfId="7355" xr:uid="{00000000-0005-0000-0000-000012500000}"/>
    <cellStyle name="Procentai 2 3 3 14 2" xfId="15496" xr:uid="{00000000-0005-0000-0000-000013500000}"/>
    <cellStyle name="Procentai 2 3 3 14 3" xfId="24026" xr:uid="{00000000-0005-0000-0000-000014500000}"/>
    <cellStyle name="Procentai 2 3 3 15" xfId="7356" xr:uid="{00000000-0005-0000-0000-000015500000}"/>
    <cellStyle name="Procentai 2 3 3 15 2" xfId="15497" xr:uid="{00000000-0005-0000-0000-000016500000}"/>
    <cellStyle name="Procentai 2 3 3 15 3" xfId="24027" xr:uid="{00000000-0005-0000-0000-000017500000}"/>
    <cellStyle name="Procentai 2 3 3 16" xfId="7357" xr:uid="{00000000-0005-0000-0000-000018500000}"/>
    <cellStyle name="Procentai 2 3 3 16 2" xfId="15498" xr:uid="{00000000-0005-0000-0000-000019500000}"/>
    <cellStyle name="Procentai 2 3 3 16 3" xfId="24028" xr:uid="{00000000-0005-0000-0000-00001A500000}"/>
    <cellStyle name="Procentai 2 3 3 17" xfId="7358" xr:uid="{00000000-0005-0000-0000-00001B500000}"/>
    <cellStyle name="Procentai 2 3 3 17 2" xfId="15499" xr:uid="{00000000-0005-0000-0000-00001C500000}"/>
    <cellStyle name="Procentai 2 3 3 17 3" xfId="24029" xr:uid="{00000000-0005-0000-0000-00001D500000}"/>
    <cellStyle name="Procentai 2 3 3 18" xfId="8718" xr:uid="{00000000-0005-0000-0000-00001E500000}"/>
    <cellStyle name="Procentai 2 3 3 19" xfId="17161" xr:uid="{00000000-0005-0000-0000-00001F500000}"/>
    <cellStyle name="Procentai 2 3 3 2" xfId="7359" xr:uid="{00000000-0005-0000-0000-000020500000}"/>
    <cellStyle name="Procentai 2 3 3 2 10" xfId="7360" xr:uid="{00000000-0005-0000-0000-000021500000}"/>
    <cellStyle name="Procentai 2 3 3 2 10 2" xfId="15500" xr:uid="{00000000-0005-0000-0000-000022500000}"/>
    <cellStyle name="Procentai 2 3 3 2 10 3" xfId="24030" xr:uid="{00000000-0005-0000-0000-000023500000}"/>
    <cellStyle name="Procentai 2 3 3 2 11" xfId="7361" xr:uid="{00000000-0005-0000-0000-000024500000}"/>
    <cellStyle name="Procentai 2 3 3 2 11 2" xfId="15501" xr:uid="{00000000-0005-0000-0000-000025500000}"/>
    <cellStyle name="Procentai 2 3 3 2 11 3" xfId="24031" xr:uid="{00000000-0005-0000-0000-000026500000}"/>
    <cellStyle name="Procentai 2 3 3 2 12" xfId="7362" xr:uid="{00000000-0005-0000-0000-000027500000}"/>
    <cellStyle name="Procentai 2 3 3 2 12 2" xfId="15502" xr:uid="{00000000-0005-0000-0000-000028500000}"/>
    <cellStyle name="Procentai 2 3 3 2 12 3" xfId="24032" xr:uid="{00000000-0005-0000-0000-000029500000}"/>
    <cellStyle name="Procentai 2 3 3 2 13" xfId="7363" xr:uid="{00000000-0005-0000-0000-00002A500000}"/>
    <cellStyle name="Procentai 2 3 3 2 13 2" xfId="15503" xr:uid="{00000000-0005-0000-0000-00002B500000}"/>
    <cellStyle name="Procentai 2 3 3 2 13 3" xfId="24033" xr:uid="{00000000-0005-0000-0000-00002C500000}"/>
    <cellStyle name="Procentai 2 3 3 2 14" xfId="6208" xr:uid="{00000000-0005-0000-0000-00002D500000}"/>
    <cellStyle name="Procentai 2 3 3 2 14 2" xfId="15504" xr:uid="{00000000-0005-0000-0000-00002E500000}"/>
    <cellStyle name="Procentai 2 3 3 2 14 3" xfId="24034" xr:uid="{00000000-0005-0000-0000-00002F500000}"/>
    <cellStyle name="Procentai 2 3 3 2 15" xfId="6210" xr:uid="{00000000-0005-0000-0000-000030500000}"/>
    <cellStyle name="Procentai 2 3 3 2 15 2" xfId="15505" xr:uid="{00000000-0005-0000-0000-000031500000}"/>
    <cellStyle name="Procentai 2 3 3 2 15 3" xfId="24035" xr:uid="{00000000-0005-0000-0000-000032500000}"/>
    <cellStyle name="Procentai 2 3 3 2 16" xfId="6212" xr:uid="{00000000-0005-0000-0000-000033500000}"/>
    <cellStyle name="Procentai 2 3 3 2 16 2" xfId="15506" xr:uid="{00000000-0005-0000-0000-000034500000}"/>
    <cellStyle name="Procentai 2 3 3 2 16 3" xfId="24036" xr:uid="{00000000-0005-0000-0000-000035500000}"/>
    <cellStyle name="Procentai 2 3 3 2 17" xfId="8925" xr:uid="{00000000-0005-0000-0000-000036500000}"/>
    <cellStyle name="Procentai 2 3 3 2 18" xfId="17363" xr:uid="{00000000-0005-0000-0000-000037500000}"/>
    <cellStyle name="Procentai 2 3 3 2 2" xfId="4574" xr:uid="{00000000-0005-0000-0000-000038500000}"/>
    <cellStyle name="Procentai 2 3 3 2 2 2" xfId="15507" xr:uid="{00000000-0005-0000-0000-000039500000}"/>
    <cellStyle name="Procentai 2 3 3 2 2 3" xfId="18049" xr:uid="{00000000-0005-0000-0000-00003A500000}"/>
    <cellStyle name="Procentai 2 3 3 2 3" xfId="4577" xr:uid="{00000000-0005-0000-0000-00003B500000}"/>
    <cellStyle name="Procentai 2 3 3 2 3 2" xfId="15508" xr:uid="{00000000-0005-0000-0000-00003C500000}"/>
    <cellStyle name="Procentai 2 3 3 2 3 3" xfId="24037" xr:uid="{00000000-0005-0000-0000-00003D500000}"/>
    <cellStyle name="Procentai 2 3 3 2 4" xfId="7364" xr:uid="{00000000-0005-0000-0000-00003E500000}"/>
    <cellStyle name="Procentai 2 3 3 2 4 2" xfId="15509" xr:uid="{00000000-0005-0000-0000-00003F500000}"/>
    <cellStyle name="Procentai 2 3 3 2 4 3" xfId="24038" xr:uid="{00000000-0005-0000-0000-000040500000}"/>
    <cellStyle name="Procentai 2 3 3 2 5" xfId="7365" xr:uid="{00000000-0005-0000-0000-000041500000}"/>
    <cellStyle name="Procentai 2 3 3 2 5 2" xfId="15510" xr:uid="{00000000-0005-0000-0000-000042500000}"/>
    <cellStyle name="Procentai 2 3 3 2 5 3" xfId="24039" xr:uid="{00000000-0005-0000-0000-000043500000}"/>
    <cellStyle name="Procentai 2 3 3 2 6" xfId="7366" xr:uid="{00000000-0005-0000-0000-000044500000}"/>
    <cellStyle name="Procentai 2 3 3 2 6 2" xfId="15511" xr:uid="{00000000-0005-0000-0000-000045500000}"/>
    <cellStyle name="Procentai 2 3 3 2 6 3" xfId="24040" xr:uid="{00000000-0005-0000-0000-000046500000}"/>
    <cellStyle name="Procentai 2 3 3 2 7" xfId="7367" xr:uid="{00000000-0005-0000-0000-000047500000}"/>
    <cellStyle name="Procentai 2 3 3 2 7 2" xfId="15512" xr:uid="{00000000-0005-0000-0000-000048500000}"/>
    <cellStyle name="Procentai 2 3 3 2 7 3" xfId="24041" xr:uid="{00000000-0005-0000-0000-000049500000}"/>
    <cellStyle name="Procentai 2 3 3 2 8" xfId="7368" xr:uid="{00000000-0005-0000-0000-00004A500000}"/>
    <cellStyle name="Procentai 2 3 3 2 8 2" xfId="15513" xr:uid="{00000000-0005-0000-0000-00004B500000}"/>
    <cellStyle name="Procentai 2 3 3 2 8 3" xfId="24042" xr:uid="{00000000-0005-0000-0000-00004C500000}"/>
    <cellStyle name="Procentai 2 3 3 2 9" xfId="7369" xr:uid="{00000000-0005-0000-0000-00004D500000}"/>
    <cellStyle name="Procentai 2 3 3 2 9 2" xfId="15514" xr:uid="{00000000-0005-0000-0000-00004E500000}"/>
    <cellStyle name="Procentai 2 3 3 2 9 3" xfId="24043" xr:uid="{00000000-0005-0000-0000-00004F500000}"/>
    <cellStyle name="Procentai 2 3 3 3" xfId="7370" xr:uid="{00000000-0005-0000-0000-000050500000}"/>
    <cellStyle name="Procentai 2 3 3 3 2" xfId="15515" xr:uid="{00000000-0005-0000-0000-000051500000}"/>
    <cellStyle name="Procentai 2 3 3 3 3" xfId="17692" xr:uid="{00000000-0005-0000-0000-000052500000}"/>
    <cellStyle name="Procentai 2 3 3 4" xfId="7371" xr:uid="{00000000-0005-0000-0000-000053500000}"/>
    <cellStyle name="Procentai 2 3 3 4 2" xfId="15516" xr:uid="{00000000-0005-0000-0000-000054500000}"/>
    <cellStyle name="Procentai 2 3 3 4 3" xfId="24044" xr:uid="{00000000-0005-0000-0000-000055500000}"/>
    <cellStyle name="Procentai 2 3 3 5" xfId="7372" xr:uid="{00000000-0005-0000-0000-000056500000}"/>
    <cellStyle name="Procentai 2 3 3 5 2" xfId="15517" xr:uid="{00000000-0005-0000-0000-000057500000}"/>
    <cellStyle name="Procentai 2 3 3 5 3" xfId="24045" xr:uid="{00000000-0005-0000-0000-000058500000}"/>
    <cellStyle name="Procentai 2 3 3 6" xfId="7373" xr:uid="{00000000-0005-0000-0000-000059500000}"/>
    <cellStyle name="Procentai 2 3 3 6 2" xfId="15518" xr:uid="{00000000-0005-0000-0000-00005A500000}"/>
    <cellStyle name="Procentai 2 3 3 6 3" xfId="24046" xr:uid="{00000000-0005-0000-0000-00005B500000}"/>
    <cellStyle name="Procentai 2 3 3 7" xfId="7374" xr:uid="{00000000-0005-0000-0000-00005C500000}"/>
    <cellStyle name="Procentai 2 3 3 7 2" xfId="15519" xr:uid="{00000000-0005-0000-0000-00005D500000}"/>
    <cellStyle name="Procentai 2 3 3 7 3" xfId="24047" xr:uid="{00000000-0005-0000-0000-00005E500000}"/>
    <cellStyle name="Procentai 2 3 3 8" xfId="7375" xr:uid="{00000000-0005-0000-0000-00005F500000}"/>
    <cellStyle name="Procentai 2 3 3 8 2" xfId="15520" xr:uid="{00000000-0005-0000-0000-000060500000}"/>
    <cellStyle name="Procentai 2 3 3 8 3" xfId="24048" xr:uid="{00000000-0005-0000-0000-000061500000}"/>
    <cellStyle name="Procentai 2 3 3 9" xfId="7376" xr:uid="{00000000-0005-0000-0000-000062500000}"/>
    <cellStyle name="Procentai 2 3 3 9 2" xfId="15521" xr:uid="{00000000-0005-0000-0000-000063500000}"/>
    <cellStyle name="Procentai 2 3 3 9 3" xfId="24049" xr:uid="{00000000-0005-0000-0000-000064500000}"/>
    <cellStyle name="Procentai 2 3 4" xfId="7377" xr:uid="{00000000-0005-0000-0000-000065500000}"/>
    <cellStyle name="Procentai 2 3 4 10" xfId="7378" xr:uid="{00000000-0005-0000-0000-000066500000}"/>
    <cellStyle name="Procentai 2 3 4 10 2" xfId="15522" xr:uid="{00000000-0005-0000-0000-000067500000}"/>
    <cellStyle name="Procentai 2 3 4 10 3" xfId="24050" xr:uid="{00000000-0005-0000-0000-000068500000}"/>
    <cellStyle name="Procentai 2 3 4 11" xfId="7379" xr:uid="{00000000-0005-0000-0000-000069500000}"/>
    <cellStyle name="Procentai 2 3 4 11 2" xfId="15523" xr:uid="{00000000-0005-0000-0000-00006A500000}"/>
    <cellStyle name="Procentai 2 3 4 11 3" xfId="24051" xr:uid="{00000000-0005-0000-0000-00006B500000}"/>
    <cellStyle name="Procentai 2 3 4 12" xfId="5800" xr:uid="{00000000-0005-0000-0000-00006C500000}"/>
    <cellStyle name="Procentai 2 3 4 12 2" xfId="15524" xr:uid="{00000000-0005-0000-0000-00006D500000}"/>
    <cellStyle name="Procentai 2 3 4 12 3" xfId="24052" xr:uid="{00000000-0005-0000-0000-00006E500000}"/>
    <cellStyle name="Procentai 2 3 4 13" xfId="5802" xr:uid="{00000000-0005-0000-0000-00006F500000}"/>
    <cellStyle name="Procentai 2 3 4 13 2" xfId="15525" xr:uid="{00000000-0005-0000-0000-000070500000}"/>
    <cellStyle name="Procentai 2 3 4 13 3" xfId="24053" xr:uid="{00000000-0005-0000-0000-000071500000}"/>
    <cellStyle name="Procentai 2 3 4 14" xfId="5804" xr:uid="{00000000-0005-0000-0000-000072500000}"/>
    <cellStyle name="Procentai 2 3 4 14 2" xfId="15526" xr:uid="{00000000-0005-0000-0000-000073500000}"/>
    <cellStyle name="Procentai 2 3 4 14 3" xfId="24054" xr:uid="{00000000-0005-0000-0000-000074500000}"/>
    <cellStyle name="Procentai 2 3 4 15" xfId="5806" xr:uid="{00000000-0005-0000-0000-000075500000}"/>
    <cellStyle name="Procentai 2 3 4 15 2" xfId="15527" xr:uid="{00000000-0005-0000-0000-000076500000}"/>
    <cellStyle name="Procentai 2 3 4 15 3" xfId="24055" xr:uid="{00000000-0005-0000-0000-000077500000}"/>
    <cellStyle name="Procentai 2 3 4 16" xfId="5808" xr:uid="{00000000-0005-0000-0000-000078500000}"/>
    <cellStyle name="Procentai 2 3 4 16 2" xfId="15528" xr:uid="{00000000-0005-0000-0000-000079500000}"/>
    <cellStyle name="Procentai 2 3 4 16 3" xfId="24056" xr:uid="{00000000-0005-0000-0000-00007A500000}"/>
    <cellStyle name="Procentai 2 3 4 17" xfId="8828" xr:uid="{00000000-0005-0000-0000-00007B500000}"/>
    <cellStyle name="Procentai 2 3 4 18" xfId="17266" xr:uid="{00000000-0005-0000-0000-00007C500000}"/>
    <cellStyle name="Procentai 2 3 4 2" xfId="7380" xr:uid="{00000000-0005-0000-0000-00007D500000}"/>
    <cellStyle name="Procentai 2 3 4 2 2" xfId="15529" xr:uid="{00000000-0005-0000-0000-00007E500000}"/>
    <cellStyle name="Procentai 2 3 4 2 3" xfId="18050" xr:uid="{00000000-0005-0000-0000-00007F500000}"/>
    <cellStyle name="Procentai 2 3 4 3" xfId="7381" xr:uid="{00000000-0005-0000-0000-000080500000}"/>
    <cellStyle name="Procentai 2 3 4 3 2" xfId="15530" xr:uid="{00000000-0005-0000-0000-000081500000}"/>
    <cellStyle name="Procentai 2 3 4 3 3" xfId="24057" xr:uid="{00000000-0005-0000-0000-000082500000}"/>
    <cellStyle name="Procentai 2 3 4 4" xfId="7382" xr:uid="{00000000-0005-0000-0000-000083500000}"/>
    <cellStyle name="Procentai 2 3 4 4 2" xfId="15531" xr:uid="{00000000-0005-0000-0000-000084500000}"/>
    <cellStyle name="Procentai 2 3 4 4 3" xfId="24058" xr:uid="{00000000-0005-0000-0000-000085500000}"/>
    <cellStyle name="Procentai 2 3 4 5" xfId="7383" xr:uid="{00000000-0005-0000-0000-000086500000}"/>
    <cellStyle name="Procentai 2 3 4 5 2" xfId="15532" xr:uid="{00000000-0005-0000-0000-000087500000}"/>
    <cellStyle name="Procentai 2 3 4 5 3" xfId="24059" xr:uid="{00000000-0005-0000-0000-000088500000}"/>
    <cellStyle name="Procentai 2 3 4 6" xfId="7384" xr:uid="{00000000-0005-0000-0000-000089500000}"/>
    <cellStyle name="Procentai 2 3 4 6 2" xfId="15533" xr:uid="{00000000-0005-0000-0000-00008A500000}"/>
    <cellStyle name="Procentai 2 3 4 6 3" xfId="24060" xr:uid="{00000000-0005-0000-0000-00008B500000}"/>
    <cellStyle name="Procentai 2 3 4 7" xfId="5746" xr:uid="{00000000-0005-0000-0000-00008C500000}"/>
    <cellStyle name="Procentai 2 3 4 7 2" xfId="15534" xr:uid="{00000000-0005-0000-0000-00008D500000}"/>
    <cellStyle name="Procentai 2 3 4 7 3" xfId="24061" xr:uid="{00000000-0005-0000-0000-00008E500000}"/>
    <cellStyle name="Procentai 2 3 4 8" xfId="5748" xr:uid="{00000000-0005-0000-0000-00008F500000}"/>
    <cellStyle name="Procentai 2 3 4 8 2" xfId="15535" xr:uid="{00000000-0005-0000-0000-000090500000}"/>
    <cellStyle name="Procentai 2 3 4 8 3" xfId="24062" xr:uid="{00000000-0005-0000-0000-000091500000}"/>
    <cellStyle name="Procentai 2 3 4 9" xfId="5750" xr:uid="{00000000-0005-0000-0000-000092500000}"/>
    <cellStyle name="Procentai 2 3 4 9 2" xfId="15536" xr:uid="{00000000-0005-0000-0000-000093500000}"/>
    <cellStyle name="Procentai 2 3 4 9 3" xfId="24063" xr:uid="{00000000-0005-0000-0000-000094500000}"/>
    <cellStyle name="Procentai 2 3 5" xfId="7385" xr:uid="{00000000-0005-0000-0000-000095500000}"/>
    <cellStyle name="Procentai 2 3 5 10" xfId="7386" xr:uid="{00000000-0005-0000-0000-000096500000}"/>
    <cellStyle name="Procentai 2 3 5 10 2" xfId="15537" xr:uid="{00000000-0005-0000-0000-000097500000}"/>
    <cellStyle name="Procentai 2 3 5 10 3" xfId="24064" xr:uid="{00000000-0005-0000-0000-000098500000}"/>
    <cellStyle name="Procentai 2 3 5 11" xfId="7387" xr:uid="{00000000-0005-0000-0000-000099500000}"/>
    <cellStyle name="Procentai 2 3 5 11 2" xfId="15538" xr:uid="{00000000-0005-0000-0000-00009A500000}"/>
    <cellStyle name="Procentai 2 3 5 11 3" xfId="24065" xr:uid="{00000000-0005-0000-0000-00009B500000}"/>
    <cellStyle name="Procentai 2 3 5 12" xfId="7388" xr:uid="{00000000-0005-0000-0000-00009C500000}"/>
    <cellStyle name="Procentai 2 3 5 12 2" xfId="15539" xr:uid="{00000000-0005-0000-0000-00009D500000}"/>
    <cellStyle name="Procentai 2 3 5 12 3" xfId="24066" xr:uid="{00000000-0005-0000-0000-00009E500000}"/>
    <cellStyle name="Procentai 2 3 5 13" xfId="7389" xr:uid="{00000000-0005-0000-0000-00009F500000}"/>
    <cellStyle name="Procentai 2 3 5 13 2" xfId="15540" xr:uid="{00000000-0005-0000-0000-0000A0500000}"/>
    <cellStyle name="Procentai 2 3 5 13 3" xfId="24067" xr:uid="{00000000-0005-0000-0000-0000A1500000}"/>
    <cellStyle name="Procentai 2 3 5 14" xfId="7390" xr:uid="{00000000-0005-0000-0000-0000A2500000}"/>
    <cellStyle name="Procentai 2 3 5 14 2" xfId="15541" xr:uid="{00000000-0005-0000-0000-0000A3500000}"/>
    <cellStyle name="Procentai 2 3 5 14 3" xfId="24068" xr:uid="{00000000-0005-0000-0000-0000A4500000}"/>
    <cellStyle name="Procentai 2 3 5 15" xfId="7391" xr:uid="{00000000-0005-0000-0000-0000A5500000}"/>
    <cellStyle name="Procentai 2 3 5 15 2" xfId="15542" xr:uid="{00000000-0005-0000-0000-0000A6500000}"/>
    <cellStyle name="Procentai 2 3 5 15 3" xfId="24069" xr:uid="{00000000-0005-0000-0000-0000A7500000}"/>
    <cellStyle name="Procentai 2 3 5 16" xfId="7392" xr:uid="{00000000-0005-0000-0000-0000A8500000}"/>
    <cellStyle name="Procentai 2 3 5 16 2" xfId="15543" xr:uid="{00000000-0005-0000-0000-0000A9500000}"/>
    <cellStyle name="Procentai 2 3 5 16 3" xfId="24070" xr:uid="{00000000-0005-0000-0000-0000AA500000}"/>
    <cellStyle name="Procentai 2 3 5 17" xfId="9031" xr:uid="{00000000-0005-0000-0000-0000AB500000}"/>
    <cellStyle name="Procentai 2 3 5 18" xfId="17468" xr:uid="{00000000-0005-0000-0000-0000AC500000}"/>
    <cellStyle name="Procentai 2 3 5 2" xfId="2974" xr:uid="{00000000-0005-0000-0000-0000AD500000}"/>
    <cellStyle name="Procentai 2 3 5 2 2" xfId="15544" xr:uid="{00000000-0005-0000-0000-0000AE500000}"/>
    <cellStyle name="Procentai 2 3 5 2 3" xfId="18051" xr:uid="{00000000-0005-0000-0000-0000AF500000}"/>
    <cellStyle name="Procentai 2 3 5 3" xfId="2978" xr:uid="{00000000-0005-0000-0000-0000B0500000}"/>
    <cellStyle name="Procentai 2 3 5 3 2" xfId="15545" xr:uid="{00000000-0005-0000-0000-0000B1500000}"/>
    <cellStyle name="Procentai 2 3 5 3 3" xfId="24071" xr:uid="{00000000-0005-0000-0000-0000B2500000}"/>
    <cellStyle name="Procentai 2 3 5 4" xfId="4155" xr:uid="{00000000-0005-0000-0000-0000B3500000}"/>
    <cellStyle name="Procentai 2 3 5 4 2" xfId="15546" xr:uid="{00000000-0005-0000-0000-0000B4500000}"/>
    <cellStyle name="Procentai 2 3 5 4 3" xfId="24072" xr:uid="{00000000-0005-0000-0000-0000B5500000}"/>
    <cellStyle name="Procentai 2 3 5 5" xfId="4158" xr:uid="{00000000-0005-0000-0000-0000B6500000}"/>
    <cellStyle name="Procentai 2 3 5 5 2" xfId="15547" xr:uid="{00000000-0005-0000-0000-0000B7500000}"/>
    <cellStyle name="Procentai 2 3 5 5 3" xfId="24073" xr:uid="{00000000-0005-0000-0000-0000B8500000}"/>
    <cellStyle name="Procentai 2 3 5 6" xfId="1565" xr:uid="{00000000-0005-0000-0000-0000B9500000}"/>
    <cellStyle name="Procentai 2 3 5 6 2" xfId="15548" xr:uid="{00000000-0005-0000-0000-0000BA500000}"/>
    <cellStyle name="Procentai 2 3 5 6 3" xfId="24074" xr:uid="{00000000-0005-0000-0000-0000BB500000}"/>
    <cellStyle name="Procentai 2 3 5 7" xfId="1569" xr:uid="{00000000-0005-0000-0000-0000BC500000}"/>
    <cellStyle name="Procentai 2 3 5 7 2" xfId="15549" xr:uid="{00000000-0005-0000-0000-0000BD500000}"/>
    <cellStyle name="Procentai 2 3 5 7 3" xfId="24075" xr:uid="{00000000-0005-0000-0000-0000BE500000}"/>
    <cellStyle name="Procentai 2 3 5 8" xfId="1573" xr:uid="{00000000-0005-0000-0000-0000BF500000}"/>
    <cellStyle name="Procentai 2 3 5 8 2" xfId="15550" xr:uid="{00000000-0005-0000-0000-0000C0500000}"/>
    <cellStyle name="Procentai 2 3 5 8 3" xfId="24076" xr:uid="{00000000-0005-0000-0000-0000C1500000}"/>
    <cellStyle name="Procentai 2 3 5 9" xfId="7393" xr:uid="{00000000-0005-0000-0000-0000C2500000}"/>
    <cellStyle name="Procentai 2 3 5 9 2" xfId="15551" xr:uid="{00000000-0005-0000-0000-0000C3500000}"/>
    <cellStyle name="Procentai 2 3 5 9 3" xfId="24077" xr:uid="{00000000-0005-0000-0000-0000C4500000}"/>
    <cellStyle name="Procentai 2 3 6" xfId="7394" xr:uid="{00000000-0005-0000-0000-0000C5500000}"/>
    <cellStyle name="Procentai 2 3 6 2" xfId="15552" xr:uid="{00000000-0005-0000-0000-0000C6500000}"/>
    <cellStyle name="Procentai 2 3 6 3" xfId="17595" xr:uid="{00000000-0005-0000-0000-0000C7500000}"/>
    <cellStyle name="Procentai 2 3 7" xfId="7395" xr:uid="{00000000-0005-0000-0000-0000C8500000}"/>
    <cellStyle name="Procentai 2 3 7 2" xfId="15553" xr:uid="{00000000-0005-0000-0000-0000C9500000}"/>
    <cellStyle name="Procentai 2 3 7 3" xfId="24078" xr:uid="{00000000-0005-0000-0000-0000CA500000}"/>
    <cellStyle name="Procentai 2 3 8" xfId="7396" xr:uid="{00000000-0005-0000-0000-0000CB500000}"/>
    <cellStyle name="Procentai 2 3 8 2" xfId="15554" xr:uid="{00000000-0005-0000-0000-0000CC500000}"/>
    <cellStyle name="Procentai 2 3 8 3" xfId="24079" xr:uid="{00000000-0005-0000-0000-0000CD500000}"/>
    <cellStyle name="Procentai 2 3 9" xfId="7397" xr:uid="{00000000-0005-0000-0000-0000CE500000}"/>
    <cellStyle name="Procentai 2 3 9 2" xfId="15555" xr:uid="{00000000-0005-0000-0000-0000CF500000}"/>
    <cellStyle name="Procentai 2 3 9 3" xfId="24080" xr:uid="{00000000-0005-0000-0000-0000D0500000}"/>
    <cellStyle name="Procentai 2 4" xfId="7398" xr:uid="{00000000-0005-0000-0000-0000D1500000}"/>
    <cellStyle name="Procentai 2 4 10" xfId="7399" xr:uid="{00000000-0005-0000-0000-0000D2500000}"/>
    <cellStyle name="Procentai 2 4 10 2" xfId="15556" xr:uid="{00000000-0005-0000-0000-0000D3500000}"/>
    <cellStyle name="Procentai 2 4 10 3" xfId="24081" xr:uid="{00000000-0005-0000-0000-0000D4500000}"/>
    <cellStyle name="Procentai 2 4 11" xfId="7400" xr:uid="{00000000-0005-0000-0000-0000D5500000}"/>
    <cellStyle name="Procentai 2 4 11 2" xfId="15557" xr:uid="{00000000-0005-0000-0000-0000D6500000}"/>
    <cellStyle name="Procentai 2 4 11 3" xfId="24082" xr:uid="{00000000-0005-0000-0000-0000D7500000}"/>
    <cellStyle name="Procentai 2 4 12" xfId="7401" xr:uid="{00000000-0005-0000-0000-0000D8500000}"/>
    <cellStyle name="Procentai 2 4 12 2" xfId="15558" xr:uid="{00000000-0005-0000-0000-0000D9500000}"/>
    <cellStyle name="Procentai 2 4 12 3" xfId="24083" xr:uid="{00000000-0005-0000-0000-0000DA500000}"/>
    <cellStyle name="Procentai 2 4 13" xfId="7402" xr:uid="{00000000-0005-0000-0000-0000DB500000}"/>
    <cellStyle name="Procentai 2 4 13 2" xfId="15559" xr:uid="{00000000-0005-0000-0000-0000DC500000}"/>
    <cellStyle name="Procentai 2 4 13 3" xfId="24084" xr:uid="{00000000-0005-0000-0000-0000DD500000}"/>
    <cellStyle name="Procentai 2 4 14" xfId="7403" xr:uid="{00000000-0005-0000-0000-0000DE500000}"/>
    <cellStyle name="Procentai 2 4 14 2" xfId="15560" xr:uid="{00000000-0005-0000-0000-0000DF500000}"/>
    <cellStyle name="Procentai 2 4 14 3" xfId="24085" xr:uid="{00000000-0005-0000-0000-0000E0500000}"/>
    <cellStyle name="Procentai 2 4 15" xfId="7405" xr:uid="{00000000-0005-0000-0000-0000E1500000}"/>
    <cellStyle name="Procentai 2 4 15 2" xfId="15561" xr:uid="{00000000-0005-0000-0000-0000E2500000}"/>
    <cellStyle name="Procentai 2 4 15 3" xfId="24086" xr:uid="{00000000-0005-0000-0000-0000E3500000}"/>
    <cellStyle name="Procentai 2 4 16" xfId="7406" xr:uid="{00000000-0005-0000-0000-0000E4500000}"/>
    <cellStyle name="Procentai 2 4 16 2" xfId="15562" xr:uid="{00000000-0005-0000-0000-0000E5500000}"/>
    <cellStyle name="Procentai 2 4 16 3" xfId="24087" xr:uid="{00000000-0005-0000-0000-0000E6500000}"/>
    <cellStyle name="Procentai 2 4 17" xfId="7407" xr:uid="{00000000-0005-0000-0000-0000E7500000}"/>
    <cellStyle name="Procentai 2 4 17 2" xfId="15563" xr:uid="{00000000-0005-0000-0000-0000E8500000}"/>
    <cellStyle name="Procentai 2 4 17 3" xfId="24088" xr:uid="{00000000-0005-0000-0000-0000E9500000}"/>
    <cellStyle name="Procentai 2 4 18" xfId="7408" xr:uid="{00000000-0005-0000-0000-0000EA500000}"/>
    <cellStyle name="Procentai 2 4 18 2" xfId="15564" xr:uid="{00000000-0005-0000-0000-0000EB500000}"/>
    <cellStyle name="Procentai 2 4 18 3" xfId="24089" xr:uid="{00000000-0005-0000-0000-0000EC500000}"/>
    <cellStyle name="Procentai 2 4 19" xfId="7409" xr:uid="{00000000-0005-0000-0000-0000ED500000}"/>
    <cellStyle name="Procentai 2 4 19 2" xfId="15565" xr:uid="{00000000-0005-0000-0000-0000EE500000}"/>
    <cellStyle name="Procentai 2 4 19 3" xfId="24090" xr:uid="{00000000-0005-0000-0000-0000EF500000}"/>
    <cellStyle name="Procentai 2 4 2" xfId="7410" xr:uid="{00000000-0005-0000-0000-0000F0500000}"/>
    <cellStyle name="Procentai 2 4 2 10" xfId="7411" xr:uid="{00000000-0005-0000-0000-0000F1500000}"/>
    <cellStyle name="Procentai 2 4 2 10 2" xfId="15566" xr:uid="{00000000-0005-0000-0000-0000F2500000}"/>
    <cellStyle name="Procentai 2 4 2 10 3" xfId="24091" xr:uid="{00000000-0005-0000-0000-0000F3500000}"/>
    <cellStyle name="Procentai 2 4 2 11" xfId="7412" xr:uid="{00000000-0005-0000-0000-0000F4500000}"/>
    <cellStyle name="Procentai 2 4 2 11 2" xfId="15567" xr:uid="{00000000-0005-0000-0000-0000F5500000}"/>
    <cellStyle name="Procentai 2 4 2 11 3" xfId="24092" xr:uid="{00000000-0005-0000-0000-0000F6500000}"/>
    <cellStyle name="Procentai 2 4 2 12" xfId="7413" xr:uid="{00000000-0005-0000-0000-0000F7500000}"/>
    <cellStyle name="Procentai 2 4 2 12 2" xfId="15568" xr:uid="{00000000-0005-0000-0000-0000F8500000}"/>
    <cellStyle name="Procentai 2 4 2 12 3" xfId="24093" xr:uid="{00000000-0005-0000-0000-0000F9500000}"/>
    <cellStyle name="Procentai 2 4 2 13" xfId="7414" xr:uid="{00000000-0005-0000-0000-0000FA500000}"/>
    <cellStyle name="Procentai 2 4 2 13 2" xfId="15569" xr:uid="{00000000-0005-0000-0000-0000FB500000}"/>
    <cellStyle name="Procentai 2 4 2 13 3" xfId="24094" xr:uid="{00000000-0005-0000-0000-0000FC500000}"/>
    <cellStyle name="Procentai 2 4 2 14" xfId="7415" xr:uid="{00000000-0005-0000-0000-0000FD500000}"/>
    <cellStyle name="Procentai 2 4 2 14 2" xfId="15570" xr:uid="{00000000-0005-0000-0000-0000FE500000}"/>
    <cellStyle name="Procentai 2 4 2 14 3" xfId="24095" xr:uid="{00000000-0005-0000-0000-0000FF500000}"/>
    <cellStyle name="Procentai 2 4 2 15" xfId="7416" xr:uid="{00000000-0005-0000-0000-000000510000}"/>
    <cellStyle name="Procentai 2 4 2 15 2" xfId="15571" xr:uid="{00000000-0005-0000-0000-000001510000}"/>
    <cellStyle name="Procentai 2 4 2 15 3" xfId="24096" xr:uid="{00000000-0005-0000-0000-000002510000}"/>
    <cellStyle name="Procentai 2 4 2 16" xfId="7417" xr:uid="{00000000-0005-0000-0000-000003510000}"/>
    <cellStyle name="Procentai 2 4 2 16 2" xfId="15572" xr:uid="{00000000-0005-0000-0000-000004510000}"/>
    <cellStyle name="Procentai 2 4 2 16 3" xfId="24097" xr:uid="{00000000-0005-0000-0000-000005510000}"/>
    <cellStyle name="Procentai 2 4 2 17" xfId="7418" xr:uid="{00000000-0005-0000-0000-000006510000}"/>
    <cellStyle name="Procentai 2 4 2 17 2" xfId="15573" xr:uid="{00000000-0005-0000-0000-000007510000}"/>
    <cellStyle name="Procentai 2 4 2 17 3" xfId="24098" xr:uid="{00000000-0005-0000-0000-000008510000}"/>
    <cellStyle name="Procentai 2 4 2 18" xfId="8740" xr:uid="{00000000-0005-0000-0000-000009510000}"/>
    <cellStyle name="Procentai 2 4 2 19" xfId="17183" xr:uid="{00000000-0005-0000-0000-00000A510000}"/>
    <cellStyle name="Procentai 2 4 2 2" xfId="7419" xr:uid="{00000000-0005-0000-0000-00000B510000}"/>
    <cellStyle name="Procentai 2 4 2 2 10" xfId="7420" xr:uid="{00000000-0005-0000-0000-00000C510000}"/>
    <cellStyle name="Procentai 2 4 2 2 10 2" xfId="15574" xr:uid="{00000000-0005-0000-0000-00000D510000}"/>
    <cellStyle name="Procentai 2 4 2 2 10 3" xfId="24099" xr:uid="{00000000-0005-0000-0000-00000E510000}"/>
    <cellStyle name="Procentai 2 4 2 2 11" xfId="7421" xr:uid="{00000000-0005-0000-0000-00000F510000}"/>
    <cellStyle name="Procentai 2 4 2 2 11 2" xfId="15575" xr:uid="{00000000-0005-0000-0000-000010510000}"/>
    <cellStyle name="Procentai 2 4 2 2 11 3" xfId="24100" xr:uid="{00000000-0005-0000-0000-000011510000}"/>
    <cellStyle name="Procentai 2 4 2 2 12" xfId="7422" xr:uid="{00000000-0005-0000-0000-000012510000}"/>
    <cellStyle name="Procentai 2 4 2 2 12 2" xfId="15576" xr:uid="{00000000-0005-0000-0000-000013510000}"/>
    <cellStyle name="Procentai 2 4 2 2 12 3" xfId="24101" xr:uid="{00000000-0005-0000-0000-000014510000}"/>
    <cellStyle name="Procentai 2 4 2 2 13" xfId="7423" xr:uid="{00000000-0005-0000-0000-000015510000}"/>
    <cellStyle name="Procentai 2 4 2 2 13 2" xfId="15577" xr:uid="{00000000-0005-0000-0000-000016510000}"/>
    <cellStyle name="Procentai 2 4 2 2 13 3" xfId="24102" xr:uid="{00000000-0005-0000-0000-000017510000}"/>
    <cellStyle name="Procentai 2 4 2 2 14" xfId="7424" xr:uid="{00000000-0005-0000-0000-000018510000}"/>
    <cellStyle name="Procentai 2 4 2 2 14 2" xfId="15578" xr:uid="{00000000-0005-0000-0000-000019510000}"/>
    <cellStyle name="Procentai 2 4 2 2 14 3" xfId="24103" xr:uid="{00000000-0005-0000-0000-00001A510000}"/>
    <cellStyle name="Procentai 2 4 2 2 15" xfId="7425" xr:uid="{00000000-0005-0000-0000-00001B510000}"/>
    <cellStyle name="Procentai 2 4 2 2 15 2" xfId="15579" xr:uid="{00000000-0005-0000-0000-00001C510000}"/>
    <cellStyle name="Procentai 2 4 2 2 15 3" xfId="24104" xr:uid="{00000000-0005-0000-0000-00001D510000}"/>
    <cellStyle name="Procentai 2 4 2 2 16" xfId="7426" xr:uid="{00000000-0005-0000-0000-00001E510000}"/>
    <cellStyle name="Procentai 2 4 2 2 16 2" xfId="15580" xr:uid="{00000000-0005-0000-0000-00001F510000}"/>
    <cellStyle name="Procentai 2 4 2 2 16 3" xfId="24105" xr:uid="{00000000-0005-0000-0000-000020510000}"/>
    <cellStyle name="Procentai 2 4 2 2 17" xfId="8947" xr:uid="{00000000-0005-0000-0000-000021510000}"/>
    <cellStyle name="Procentai 2 4 2 2 18" xfId="17385" xr:uid="{00000000-0005-0000-0000-000022510000}"/>
    <cellStyle name="Procentai 2 4 2 2 2" xfId="7427" xr:uid="{00000000-0005-0000-0000-000023510000}"/>
    <cellStyle name="Procentai 2 4 2 2 2 2" xfId="15581" xr:uid="{00000000-0005-0000-0000-000024510000}"/>
    <cellStyle name="Procentai 2 4 2 2 2 3" xfId="18052" xr:uid="{00000000-0005-0000-0000-000025510000}"/>
    <cellStyle name="Procentai 2 4 2 2 3" xfId="7428" xr:uid="{00000000-0005-0000-0000-000026510000}"/>
    <cellStyle name="Procentai 2 4 2 2 3 2" xfId="15582" xr:uid="{00000000-0005-0000-0000-000027510000}"/>
    <cellStyle name="Procentai 2 4 2 2 3 3" xfId="24106" xr:uid="{00000000-0005-0000-0000-000028510000}"/>
    <cellStyle name="Procentai 2 4 2 2 4" xfId="7429" xr:uid="{00000000-0005-0000-0000-000029510000}"/>
    <cellStyle name="Procentai 2 4 2 2 4 2" xfId="15583" xr:uid="{00000000-0005-0000-0000-00002A510000}"/>
    <cellStyle name="Procentai 2 4 2 2 4 3" xfId="24107" xr:uid="{00000000-0005-0000-0000-00002B510000}"/>
    <cellStyle name="Procentai 2 4 2 2 5" xfId="7430" xr:uid="{00000000-0005-0000-0000-00002C510000}"/>
    <cellStyle name="Procentai 2 4 2 2 5 2" xfId="15584" xr:uid="{00000000-0005-0000-0000-00002D510000}"/>
    <cellStyle name="Procentai 2 4 2 2 5 3" xfId="24108" xr:uid="{00000000-0005-0000-0000-00002E510000}"/>
    <cellStyle name="Procentai 2 4 2 2 6" xfId="7431" xr:uid="{00000000-0005-0000-0000-00002F510000}"/>
    <cellStyle name="Procentai 2 4 2 2 6 2" xfId="15585" xr:uid="{00000000-0005-0000-0000-000030510000}"/>
    <cellStyle name="Procentai 2 4 2 2 6 3" xfId="24109" xr:uid="{00000000-0005-0000-0000-000031510000}"/>
    <cellStyle name="Procentai 2 4 2 2 7" xfId="7432" xr:uid="{00000000-0005-0000-0000-000032510000}"/>
    <cellStyle name="Procentai 2 4 2 2 7 2" xfId="15586" xr:uid="{00000000-0005-0000-0000-000033510000}"/>
    <cellStyle name="Procentai 2 4 2 2 7 3" xfId="24110" xr:uid="{00000000-0005-0000-0000-000034510000}"/>
    <cellStyle name="Procentai 2 4 2 2 8" xfId="7433" xr:uid="{00000000-0005-0000-0000-000035510000}"/>
    <cellStyle name="Procentai 2 4 2 2 8 2" xfId="15587" xr:uid="{00000000-0005-0000-0000-000036510000}"/>
    <cellStyle name="Procentai 2 4 2 2 8 3" xfId="24111" xr:uid="{00000000-0005-0000-0000-000037510000}"/>
    <cellStyle name="Procentai 2 4 2 2 9" xfId="7434" xr:uid="{00000000-0005-0000-0000-000038510000}"/>
    <cellStyle name="Procentai 2 4 2 2 9 2" xfId="15588" xr:uid="{00000000-0005-0000-0000-000039510000}"/>
    <cellStyle name="Procentai 2 4 2 2 9 3" xfId="24112" xr:uid="{00000000-0005-0000-0000-00003A510000}"/>
    <cellStyle name="Procentai 2 4 2 3" xfId="7435" xr:uid="{00000000-0005-0000-0000-00003B510000}"/>
    <cellStyle name="Procentai 2 4 2 3 2" xfId="15589" xr:uid="{00000000-0005-0000-0000-00003C510000}"/>
    <cellStyle name="Procentai 2 4 2 3 3" xfId="17714" xr:uid="{00000000-0005-0000-0000-00003D510000}"/>
    <cellStyle name="Procentai 2 4 2 4" xfId="7436" xr:uid="{00000000-0005-0000-0000-00003E510000}"/>
    <cellStyle name="Procentai 2 4 2 4 2" xfId="15590" xr:uid="{00000000-0005-0000-0000-00003F510000}"/>
    <cellStyle name="Procentai 2 4 2 4 3" xfId="24113" xr:uid="{00000000-0005-0000-0000-000040510000}"/>
    <cellStyle name="Procentai 2 4 2 5" xfId="7437" xr:uid="{00000000-0005-0000-0000-000041510000}"/>
    <cellStyle name="Procentai 2 4 2 5 2" xfId="15591" xr:uid="{00000000-0005-0000-0000-000042510000}"/>
    <cellStyle name="Procentai 2 4 2 5 3" xfId="24114" xr:uid="{00000000-0005-0000-0000-000043510000}"/>
    <cellStyle name="Procentai 2 4 2 6" xfId="7438" xr:uid="{00000000-0005-0000-0000-000044510000}"/>
    <cellStyle name="Procentai 2 4 2 6 2" xfId="15592" xr:uid="{00000000-0005-0000-0000-000045510000}"/>
    <cellStyle name="Procentai 2 4 2 6 3" xfId="24115" xr:uid="{00000000-0005-0000-0000-000046510000}"/>
    <cellStyle name="Procentai 2 4 2 7" xfId="7439" xr:uid="{00000000-0005-0000-0000-000047510000}"/>
    <cellStyle name="Procentai 2 4 2 7 2" xfId="15593" xr:uid="{00000000-0005-0000-0000-000048510000}"/>
    <cellStyle name="Procentai 2 4 2 7 3" xfId="24116" xr:uid="{00000000-0005-0000-0000-000049510000}"/>
    <cellStyle name="Procentai 2 4 2 8" xfId="7440" xr:uid="{00000000-0005-0000-0000-00004A510000}"/>
    <cellStyle name="Procentai 2 4 2 8 2" xfId="15594" xr:uid="{00000000-0005-0000-0000-00004B510000}"/>
    <cellStyle name="Procentai 2 4 2 8 3" xfId="24117" xr:uid="{00000000-0005-0000-0000-00004C510000}"/>
    <cellStyle name="Procentai 2 4 2 9" xfId="7441" xr:uid="{00000000-0005-0000-0000-00004D510000}"/>
    <cellStyle name="Procentai 2 4 2 9 2" xfId="15595" xr:uid="{00000000-0005-0000-0000-00004E510000}"/>
    <cellStyle name="Procentai 2 4 2 9 3" xfId="24118" xr:uid="{00000000-0005-0000-0000-00004F510000}"/>
    <cellStyle name="Procentai 2 4 20" xfId="7404" xr:uid="{00000000-0005-0000-0000-000050510000}"/>
    <cellStyle name="Procentai 2 4 21" xfId="8637" xr:uid="{00000000-0005-0000-0000-000051510000}"/>
    <cellStyle name="Procentai 2 4 22" xfId="17086" xr:uid="{00000000-0005-0000-0000-000052510000}"/>
    <cellStyle name="Procentai 2 4 3" xfId="7442" xr:uid="{00000000-0005-0000-0000-000053510000}"/>
    <cellStyle name="Procentai 2 4 3 10" xfId="7443" xr:uid="{00000000-0005-0000-0000-000054510000}"/>
    <cellStyle name="Procentai 2 4 3 10 2" xfId="15596" xr:uid="{00000000-0005-0000-0000-000055510000}"/>
    <cellStyle name="Procentai 2 4 3 10 3" xfId="24119" xr:uid="{00000000-0005-0000-0000-000056510000}"/>
    <cellStyle name="Procentai 2 4 3 11" xfId="7444" xr:uid="{00000000-0005-0000-0000-000057510000}"/>
    <cellStyle name="Procentai 2 4 3 11 2" xfId="15597" xr:uid="{00000000-0005-0000-0000-000058510000}"/>
    <cellStyle name="Procentai 2 4 3 11 3" xfId="24120" xr:uid="{00000000-0005-0000-0000-000059510000}"/>
    <cellStyle name="Procentai 2 4 3 12" xfId="7445" xr:uid="{00000000-0005-0000-0000-00005A510000}"/>
    <cellStyle name="Procentai 2 4 3 12 2" xfId="15598" xr:uid="{00000000-0005-0000-0000-00005B510000}"/>
    <cellStyle name="Procentai 2 4 3 12 3" xfId="24121" xr:uid="{00000000-0005-0000-0000-00005C510000}"/>
    <cellStyle name="Procentai 2 4 3 13" xfId="7446" xr:uid="{00000000-0005-0000-0000-00005D510000}"/>
    <cellStyle name="Procentai 2 4 3 13 2" xfId="15599" xr:uid="{00000000-0005-0000-0000-00005E510000}"/>
    <cellStyle name="Procentai 2 4 3 13 3" xfId="24122" xr:uid="{00000000-0005-0000-0000-00005F510000}"/>
    <cellStyle name="Procentai 2 4 3 14" xfId="7447" xr:uid="{00000000-0005-0000-0000-000060510000}"/>
    <cellStyle name="Procentai 2 4 3 14 2" xfId="15600" xr:uid="{00000000-0005-0000-0000-000061510000}"/>
    <cellStyle name="Procentai 2 4 3 14 3" xfId="24123" xr:uid="{00000000-0005-0000-0000-000062510000}"/>
    <cellStyle name="Procentai 2 4 3 15" xfId="7448" xr:uid="{00000000-0005-0000-0000-000063510000}"/>
    <cellStyle name="Procentai 2 4 3 15 2" xfId="15601" xr:uid="{00000000-0005-0000-0000-000064510000}"/>
    <cellStyle name="Procentai 2 4 3 15 3" xfId="24124" xr:uid="{00000000-0005-0000-0000-000065510000}"/>
    <cellStyle name="Procentai 2 4 3 16" xfId="7449" xr:uid="{00000000-0005-0000-0000-000066510000}"/>
    <cellStyle name="Procentai 2 4 3 16 2" xfId="15602" xr:uid="{00000000-0005-0000-0000-000067510000}"/>
    <cellStyle name="Procentai 2 4 3 16 3" xfId="24125" xr:uid="{00000000-0005-0000-0000-000068510000}"/>
    <cellStyle name="Procentai 2 4 3 17" xfId="8850" xr:uid="{00000000-0005-0000-0000-000069510000}"/>
    <cellStyle name="Procentai 2 4 3 18" xfId="17288" xr:uid="{00000000-0005-0000-0000-00006A510000}"/>
    <cellStyle name="Procentai 2 4 3 2" xfId="7450" xr:uid="{00000000-0005-0000-0000-00006B510000}"/>
    <cellStyle name="Procentai 2 4 3 2 2" xfId="15603" xr:uid="{00000000-0005-0000-0000-00006C510000}"/>
    <cellStyle name="Procentai 2 4 3 2 3" xfId="18053" xr:uid="{00000000-0005-0000-0000-00006D510000}"/>
    <cellStyle name="Procentai 2 4 3 3" xfId="7451" xr:uid="{00000000-0005-0000-0000-00006E510000}"/>
    <cellStyle name="Procentai 2 4 3 3 2" xfId="15604" xr:uid="{00000000-0005-0000-0000-00006F510000}"/>
    <cellStyle name="Procentai 2 4 3 3 3" xfId="24126" xr:uid="{00000000-0005-0000-0000-000070510000}"/>
    <cellStyle name="Procentai 2 4 3 4" xfId="7452" xr:uid="{00000000-0005-0000-0000-000071510000}"/>
    <cellStyle name="Procentai 2 4 3 4 2" xfId="15605" xr:uid="{00000000-0005-0000-0000-000072510000}"/>
    <cellStyle name="Procentai 2 4 3 4 3" xfId="24127" xr:uid="{00000000-0005-0000-0000-000073510000}"/>
    <cellStyle name="Procentai 2 4 3 5" xfId="7453" xr:uid="{00000000-0005-0000-0000-000074510000}"/>
    <cellStyle name="Procentai 2 4 3 5 2" xfId="15606" xr:uid="{00000000-0005-0000-0000-000075510000}"/>
    <cellStyle name="Procentai 2 4 3 5 3" xfId="24128" xr:uid="{00000000-0005-0000-0000-000076510000}"/>
    <cellStyle name="Procentai 2 4 3 6" xfId="7454" xr:uid="{00000000-0005-0000-0000-000077510000}"/>
    <cellStyle name="Procentai 2 4 3 6 2" xfId="15607" xr:uid="{00000000-0005-0000-0000-000078510000}"/>
    <cellStyle name="Procentai 2 4 3 6 3" xfId="24129" xr:uid="{00000000-0005-0000-0000-000079510000}"/>
    <cellStyle name="Procentai 2 4 3 7" xfId="7455" xr:uid="{00000000-0005-0000-0000-00007A510000}"/>
    <cellStyle name="Procentai 2 4 3 7 2" xfId="15608" xr:uid="{00000000-0005-0000-0000-00007B510000}"/>
    <cellStyle name="Procentai 2 4 3 7 3" xfId="24130" xr:uid="{00000000-0005-0000-0000-00007C510000}"/>
    <cellStyle name="Procentai 2 4 3 8" xfId="7456" xr:uid="{00000000-0005-0000-0000-00007D510000}"/>
    <cellStyle name="Procentai 2 4 3 8 2" xfId="15609" xr:uid="{00000000-0005-0000-0000-00007E510000}"/>
    <cellStyle name="Procentai 2 4 3 8 3" xfId="24131" xr:uid="{00000000-0005-0000-0000-00007F510000}"/>
    <cellStyle name="Procentai 2 4 3 9" xfId="7457" xr:uid="{00000000-0005-0000-0000-000080510000}"/>
    <cellStyle name="Procentai 2 4 3 9 2" xfId="15610" xr:uid="{00000000-0005-0000-0000-000081510000}"/>
    <cellStyle name="Procentai 2 4 3 9 3" xfId="24132" xr:uid="{00000000-0005-0000-0000-000082510000}"/>
    <cellStyle name="Procentai 2 4 4" xfId="7458" xr:uid="{00000000-0005-0000-0000-000083510000}"/>
    <cellStyle name="Procentai 2 4 4 10" xfId="1955" xr:uid="{00000000-0005-0000-0000-000084510000}"/>
    <cellStyle name="Procentai 2 4 4 10 2" xfId="15611" xr:uid="{00000000-0005-0000-0000-000085510000}"/>
    <cellStyle name="Procentai 2 4 4 10 3" xfId="24133" xr:uid="{00000000-0005-0000-0000-000086510000}"/>
    <cellStyle name="Procentai 2 4 4 11" xfId="2092" xr:uid="{00000000-0005-0000-0000-000087510000}"/>
    <cellStyle name="Procentai 2 4 4 11 2" xfId="15612" xr:uid="{00000000-0005-0000-0000-000088510000}"/>
    <cellStyle name="Procentai 2 4 4 11 3" xfId="24134" xr:uid="{00000000-0005-0000-0000-000089510000}"/>
    <cellStyle name="Procentai 2 4 4 12" xfId="2210" xr:uid="{00000000-0005-0000-0000-00008A510000}"/>
    <cellStyle name="Procentai 2 4 4 12 2" xfId="15613" xr:uid="{00000000-0005-0000-0000-00008B510000}"/>
    <cellStyle name="Procentai 2 4 4 12 3" xfId="24135" xr:uid="{00000000-0005-0000-0000-00008C510000}"/>
    <cellStyle name="Procentai 2 4 4 13" xfId="2416" xr:uid="{00000000-0005-0000-0000-00008D510000}"/>
    <cellStyle name="Procentai 2 4 4 13 2" xfId="15614" xr:uid="{00000000-0005-0000-0000-00008E510000}"/>
    <cellStyle name="Procentai 2 4 4 13 3" xfId="24136" xr:uid="{00000000-0005-0000-0000-00008F510000}"/>
    <cellStyle name="Procentai 2 4 4 14" xfId="3148" xr:uid="{00000000-0005-0000-0000-000090510000}"/>
    <cellStyle name="Procentai 2 4 4 14 2" xfId="15615" xr:uid="{00000000-0005-0000-0000-000091510000}"/>
    <cellStyle name="Procentai 2 4 4 14 3" xfId="24137" xr:uid="{00000000-0005-0000-0000-000092510000}"/>
    <cellStyle name="Procentai 2 4 4 15" xfId="3153" xr:uid="{00000000-0005-0000-0000-000093510000}"/>
    <cellStyle name="Procentai 2 4 4 15 2" xfId="15616" xr:uid="{00000000-0005-0000-0000-000094510000}"/>
    <cellStyle name="Procentai 2 4 4 15 3" xfId="24138" xr:uid="{00000000-0005-0000-0000-000095510000}"/>
    <cellStyle name="Procentai 2 4 4 16" xfId="3158" xr:uid="{00000000-0005-0000-0000-000096510000}"/>
    <cellStyle name="Procentai 2 4 4 16 2" xfId="15617" xr:uid="{00000000-0005-0000-0000-000097510000}"/>
    <cellStyle name="Procentai 2 4 4 16 3" xfId="24139" xr:uid="{00000000-0005-0000-0000-000098510000}"/>
    <cellStyle name="Procentai 2 4 4 17" xfId="9053" xr:uid="{00000000-0005-0000-0000-000099510000}"/>
    <cellStyle name="Procentai 2 4 4 18" xfId="17490" xr:uid="{00000000-0005-0000-0000-00009A510000}"/>
    <cellStyle name="Procentai 2 4 4 2" xfId="7459" xr:uid="{00000000-0005-0000-0000-00009B510000}"/>
    <cellStyle name="Procentai 2 4 4 2 2" xfId="15618" xr:uid="{00000000-0005-0000-0000-00009C510000}"/>
    <cellStyle name="Procentai 2 4 4 2 3" xfId="18054" xr:uid="{00000000-0005-0000-0000-00009D510000}"/>
    <cellStyle name="Procentai 2 4 4 3" xfId="7460" xr:uid="{00000000-0005-0000-0000-00009E510000}"/>
    <cellStyle name="Procentai 2 4 4 3 2" xfId="15619" xr:uid="{00000000-0005-0000-0000-00009F510000}"/>
    <cellStyle name="Procentai 2 4 4 3 3" xfId="24140" xr:uid="{00000000-0005-0000-0000-0000A0510000}"/>
    <cellStyle name="Procentai 2 4 4 4" xfId="7461" xr:uid="{00000000-0005-0000-0000-0000A1510000}"/>
    <cellStyle name="Procentai 2 4 4 4 2" xfId="15620" xr:uid="{00000000-0005-0000-0000-0000A2510000}"/>
    <cellStyle name="Procentai 2 4 4 4 3" xfId="24141" xr:uid="{00000000-0005-0000-0000-0000A3510000}"/>
    <cellStyle name="Procentai 2 4 4 5" xfId="7462" xr:uid="{00000000-0005-0000-0000-0000A4510000}"/>
    <cellStyle name="Procentai 2 4 4 5 2" xfId="15621" xr:uid="{00000000-0005-0000-0000-0000A5510000}"/>
    <cellStyle name="Procentai 2 4 4 5 3" xfId="24142" xr:uid="{00000000-0005-0000-0000-0000A6510000}"/>
    <cellStyle name="Procentai 2 4 4 6" xfId="7463" xr:uid="{00000000-0005-0000-0000-0000A7510000}"/>
    <cellStyle name="Procentai 2 4 4 6 2" xfId="15622" xr:uid="{00000000-0005-0000-0000-0000A8510000}"/>
    <cellStyle name="Procentai 2 4 4 6 3" xfId="24143" xr:uid="{00000000-0005-0000-0000-0000A9510000}"/>
    <cellStyle name="Procentai 2 4 4 7" xfId="7464" xr:uid="{00000000-0005-0000-0000-0000AA510000}"/>
    <cellStyle name="Procentai 2 4 4 7 2" xfId="15623" xr:uid="{00000000-0005-0000-0000-0000AB510000}"/>
    <cellStyle name="Procentai 2 4 4 7 3" xfId="24144" xr:uid="{00000000-0005-0000-0000-0000AC510000}"/>
    <cellStyle name="Procentai 2 4 4 8" xfId="7465" xr:uid="{00000000-0005-0000-0000-0000AD510000}"/>
    <cellStyle name="Procentai 2 4 4 8 2" xfId="15624" xr:uid="{00000000-0005-0000-0000-0000AE510000}"/>
    <cellStyle name="Procentai 2 4 4 8 3" xfId="24145" xr:uid="{00000000-0005-0000-0000-0000AF510000}"/>
    <cellStyle name="Procentai 2 4 4 9" xfId="7466" xr:uid="{00000000-0005-0000-0000-0000B0510000}"/>
    <cellStyle name="Procentai 2 4 4 9 2" xfId="15625" xr:uid="{00000000-0005-0000-0000-0000B1510000}"/>
    <cellStyle name="Procentai 2 4 4 9 3" xfId="24146" xr:uid="{00000000-0005-0000-0000-0000B2510000}"/>
    <cellStyle name="Procentai 2 4 5" xfId="7467" xr:uid="{00000000-0005-0000-0000-0000B3510000}"/>
    <cellStyle name="Procentai 2 4 5 2" xfId="15626" xr:uid="{00000000-0005-0000-0000-0000B4510000}"/>
    <cellStyle name="Procentai 2 4 5 3" xfId="17617" xr:uid="{00000000-0005-0000-0000-0000B5510000}"/>
    <cellStyle name="Procentai 2 4 6" xfId="7468" xr:uid="{00000000-0005-0000-0000-0000B6510000}"/>
    <cellStyle name="Procentai 2 4 6 2" xfId="15627" xr:uid="{00000000-0005-0000-0000-0000B7510000}"/>
    <cellStyle name="Procentai 2 4 6 3" xfId="24147" xr:uid="{00000000-0005-0000-0000-0000B8510000}"/>
    <cellStyle name="Procentai 2 4 7" xfId="7469" xr:uid="{00000000-0005-0000-0000-0000B9510000}"/>
    <cellStyle name="Procentai 2 4 7 2" xfId="15628" xr:uid="{00000000-0005-0000-0000-0000BA510000}"/>
    <cellStyle name="Procentai 2 4 7 3" xfId="24148" xr:uid="{00000000-0005-0000-0000-0000BB510000}"/>
    <cellStyle name="Procentai 2 4 8" xfId="7470" xr:uid="{00000000-0005-0000-0000-0000BC510000}"/>
    <cellStyle name="Procentai 2 4 8 2" xfId="15629" xr:uid="{00000000-0005-0000-0000-0000BD510000}"/>
    <cellStyle name="Procentai 2 4 8 3" xfId="24149" xr:uid="{00000000-0005-0000-0000-0000BE510000}"/>
    <cellStyle name="Procentai 2 4 9" xfId="7471" xr:uid="{00000000-0005-0000-0000-0000BF510000}"/>
    <cellStyle name="Procentai 2 4 9 2" xfId="15630" xr:uid="{00000000-0005-0000-0000-0000C0510000}"/>
    <cellStyle name="Procentai 2 4 9 3" xfId="24150" xr:uid="{00000000-0005-0000-0000-0000C1510000}"/>
    <cellStyle name="Procentai 2 5" xfId="7472" xr:uid="{00000000-0005-0000-0000-0000C2510000}"/>
    <cellStyle name="Procentai 2 5 10" xfId="7473" xr:uid="{00000000-0005-0000-0000-0000C3510000}"/>
    <cellStyle name="Procentai 2 5 10 2" xfId="15631" xr:uid="{00000000-0005-0000-0000-0000C4510000}"/>
    <cellStyle name="Procentai 2 5 10 3" xfId="24151" xr:uid="{00000000-0005-0000-0000-0000C5510000}"/>
    <cellStyle name="Procentai 2 5 11" xfId="7474" xr:uid="{00000000-0005-0000-0000-0000C6510000}"/>
    <cellStyle name="Procentai 2 5 11 2" xfId="15632" xr:uid="{00000000-0005-0000-0000-0000C7510000}"/>
    <cellStyle name="Procentai 2 5 11 3" xfId="24152" xr:uid="{00000000-0005-0000-0000-0000C8510000}"/>
    <cellStyle name="Procentai 2 5 12" xfId="7475" xr:uid="{00000000-0005-0000-0000-0000C9510000}"/>
    <cellStyle name="Procentai 2 5 12 2" xfId="15633" xr:uid="{00000000-0005-0000-0000-0000CA510000}"/>
    <cellStyle name="Procentai 2 5 12 3" xfId="24153" xr:uid="{00000000-0005-0000-0000-0000CB510000}"/>
    <cellStyle name="Procentai 2 5 13" xfId="7476" xr:uid="{00000000-0005-0000-0000-0000CC510000}"/>
    <cellStyle name="Procentai 2 5 13 2" xfId="15634" xr:uid="{00000000-0005-0000-0000-0000CD510000}"/>
    <cellStyle name="Procentai 2 5 13 3" xfId="24154" xr:uid="{00000000-0005-0000-0000-0000CE510000}"/>
    <cellStyle name="Procentai 2 5 14" xfId="7477" xr:uid="{00000000-0005-0000-0000-0000CF510000}"/>
    <cellStyle name="Procentai 2 5 14 2" xfId="15635" xr:uid="{00000000-0005-0000-0000-0000D0510000}"/>
    <cellStyle name="Procentai 2 5 14 3" xfId="24155" xr:uid="{00000000-0005-0000-0000-0000D1510000}"/>
    <cellStyle name="Procentai 2 5 15" xfId="7478" xr:uid="{00000000-0005-0000-0000-0000D2510000}"/>
    <cellStyle name="Procentai 2 5 15 2" xfId="15636" xr:uid="{00000000-0005-0000-0000-0000D3510000}"/>
    <cellStyle name="Procentai 2 5 15 3" xfId="24156" xr:uid="{00000000-0005-0000-0000-0000D4510000}"/>
    <cellStyle name="Procentai 2 5 16" xfId="7479" xr:uid="{00000000-0005-0000-0000-0000D5510000}"/>
    <cellStyle name="Procentai 2 5 16 2" xfId="15637" xr:uid="{00000000-0005-0000-0000-0000D6510000}"/>
    <cellStyle name="Procentai 2 5 16 3" xfId="24157" xr:uid="{00000000-0005-0000-0000-0000D7510000}"/>
    <cellStyle name="Procentai 2 5 17" xfId="7480" xr:uid="{00000000-0005-0000-0000-0000D8510000}"/>
    <cellStyle name="Procentai 2 5 17 2" xfId="15638" xr:uid="{00000000-0005-0000-0000-0000D9510000}"/>
    <cellStyle name="Procentai 2 5 17 3" xfId="24158" xr:uid="{00000000-0005-0000-0000-0000DA510000}"/>
    <cellStyle name="Procentai 2 5 18" xfId="8697" xr:uid="{00000000-0005-0000-0000-0000DB510000}"/>
    <cellStyle name="Procentai 2 5 19" xfId="17140" xr:uid="{00000000-0005-0000-0000-0000DC510000}"/>
    <cellStyle name="Procentai 2 5 2" xfId="7481" xr:uid="{00000000-0005-0000-0000-0000DD510000}"/>
    <cellStyle name="Procentai 2 5 2 10" xfId="7482" xr:uid="{00000000-0005-0000-0000-0000DE510000}"/>
    <cellStyle name="Procentai 2 5 2 10 2" xfId="15639" xr:uid="{00000000-0005-0000-0000-0000DF510000}"/>
    <cellStyle name="Procentai 2 5 2 10 3" xfId="24159" xr:uid="{00000000-0005-0000-0000-0000E0510000}"/>
    <cellStyle name="Procentai 2 5 2 11" xfId="7483" xr:uid="{00000000-0005-0000-0000-0000E1510000}"/>
    <cellStyle name="Procentai 2 5 2 11 2" xfId="15640" xr:uid="{00000000-0005-0000-0000-0000E2510000}"/>
    <cellStyle name="Procentai 2 5 2 11 3" xfId="24160" xr:uid="{00000000-0005-0000-0000-0000E3510000}"/>
    <cellStyle name="Procentai 2 5 2 12" xfId="7484" xr:uid="{00000000-0005-0000-0000-0000E4510000}"/>
    <cellStyle name="Procentai 2 5 2 12 2" xfId="15641" xr:uid="{00000000-0005-0000-0000-0000E5510000}"/>
    <cellStyle name="Procentai 2 5 2 12 3" xfId="24161" xr:uid="{00000000-0005-0000-0000-0000E6510000}"/>
    <cellStyle name="Procentai 2 5 2 13" xfId="7485" xr:uid="{00000000-0005-0000-0000-0000E7510000}"/>
    <cellStyle name="Procentai 2 5 2 13 2" xfId="15642" xr:uid="{00000000-0005-0000-0000-0000E8510000}"/>
    <cellStyle name="Procentai 2 5 2 13 3" xfId="24162" xr:uid="{00000000-0005-0000-0000-0000E9510000}"/>
    <cellStyle name="Procentai 2 5 2 14" xfId="7486" xr:uid="{00000000-0005-0000-0000-0000EA510000}"/>
    <cellStyle name="Procentai 2 5 2 14 2" xfId="15643" xr:uid="{00000000-0005-0000-0000-0000EB510000}"/>
    <cellStyle name="Procentai 2 5 2 14 3" xfId="24163" xr:uid="{00000000-0005-0000-0000-0000EC510000}"/>
    <cellStyle name="Procentai 2 5 2 15" xfId="7487" xr:uid="{00000000-0005-0000-0000-0000ED510000}"/>
    <cellStyle name="Procentai 2 5 2 15 2" xfId="15644" xr:uid="{00000000-0005-0000-0000-0000EE510000}"/>
    <cellStyle name="Procentai 2 5 2 15 3" xfId="24164" xr:uid="{00000000-0005-0000-0000-0000EF510000}"/>
    <cellStyle name="Procentai 2 5 2 16" xfId="7488" xr:uid="{00000000-0005-0000-0000-0000F0510000}"/>
    <cellStyle name="Procentai 2 5 2 16 2" xfId="15645" xr:uid="{00000000-0005-0000-0000-0000F1510000}"/>
    <cellStyle name="Procentai 2 5 2 16 3" xfId="24165" xr:uid="{00000000-0005-0000-0000-0000F2510000}"/>
    <cellStyle name="Procentai 2 5 2 17" xfId="8904" xr:uid="{00000000-0005-0000-0000-0000F3510000}"/>
    <cellStyle name="Procentai 2 5 2 18" xfId="17342" xr:uid="{00000000-0005-0000-0000-0000F4510000}"/>
    <cellStyle name="Procentai 2 5 2 2" xfId="7489" xr:uid="{00000000-0005-0000-0000-0000F5510000}"/>
    <cellStyle name="Procentai 2 5 2 2 2" xfId="15646" xr:uid="{00000000-0005-0000-0000-0000F6510000}"/>
    <cellStyle name="Procentai 2 5 2 2 3" xfId="18055" xr:uid="{00000000-0005-0000-0000-0000F7510000}"/>
    <cellStyle name="Procentai 2 5 2 3" xfId="7490" xr:uid="{00000000-0005-0000-0000-0000F8510000}"/>
    <cellStyle name="Procentai 2 5 2 3 2" xfId="15647" xr:uid="{00000000-0005-0000-0000-0000F9510000}"/>
    <cellStyle name="Procentai 2 5 2 3 3" xfId="24166" xr:uid="{00000000-0005-0000-0000-0000FA510000}"/>
    <cellStyle name="Procentai 2 5 2 4" xfId="7491" xr:uid="{00000000-0005-0000-0000-0000FB510000}"/>
    <cellStyle name="Procentai 2 5 2 4 2" xfId="15648" xr:uid="{00000000-0005-0000-0000-0000FC510000}"/>
    <cellStyle name="Procentai 2 5 2 4 3" xfId="24167" xr:uid="{00000000-0005-0000-0000-0000FD510000}"/>
    <cellStyle name="Procentai 2 5 2 5" xfId="7492" xr:uid="{00000000-0005-0000-0000-0000FE510000}"/>
    <cellStyle name="Procentai 2 5 2 5 2" xfId="15649" xr:uid="{00000000-0005-0000-0000-0000FF510000}"/>
    <cellStyle name="Procentai 2 5 2 5 3" xfId="24168" xr:uid="{00000000-0005-0000-0000-000000520000}"/>
    <cellStyle name="Procentai 2 5 2 6" xfId="7493" xr:uid="{00000000-0005-0000-0000-000001520000}"/>
    <cellStyle name="Procentai 2 5 2 6 2" xfId="15650" xr:uid="{00000000-0005-0000-0000-000002520000}"/>
    <cellStyle name="Procentai 2 5 2 6 3" xfId="24169" xr:uid="{00000000-0005-0000-0000-000003520000}"/>
    <cellStyle name="Procentai 2 5 2 7" xfId="7494" xr:uid="{00000000-0005-0000-0000-000004520000}"/>
    <cellStyle name="Procentai 2 5 2 7 2" xfId="15651" xr:uid="{00000000-0005-0000-0000-000005520000}"/>
    <cellStyle name="Procentai 2 5 2 7 3" xfId="24170" xr:uid="{00000000-0005-0000-0000-000006520000}"/>
    <cellStyle name="Procentai 2 5 2 8" xfId="7495" xr:uid="{00000000-0005-0000-0000-000007520000}"/>
    <cellStyle name="Procentai 2 5 2 8 2" xfId="15652" xr:uid="{00000000-0005-0000-0000-000008520000}"/>
    <cellStyle name="Procentai 2 5 2 8 3" xfId="24171" xr:uid="{00000000-0005-0000-0000-000009520000}"/>
    <cellStyle name="Procentai 2 5 2 9" xfId="7496" xr:uid="{00000000-0005-0000-0000-00000A520000}"/>
    <cellStyle name="Procentai 2 5 2 9 2" xfId="15653" xr:uid="{00000000-0005-0000-0000-00000B520000}"/>
    <cellStyle name="Procentai 2 5 2 9 3" xfId="24172" xr:uid="{00000000-0005-0000-0000-00000C520000}"/>
    <cellStyle name="Procentai 2 5 3" xfId="7497" xr:uid="{00000000-0005-0000-0000-00000D520000}"/>
    <cellStyle name="Procentai 2 5 3 2" xfId="15654" xr:uid="{00000000-0005-0000-0000-00000E520000}"/>
    <cellStyle name="Procentai 2 5 3 3" xfId="17671" xr:uid="{00000000-0005-0000-0000-00000F520000}"/>
    <cellStyle name="Procentai 2 5 4" xfId="7498" xr:uid="{00000000-0005-0000-0000-000010520000}"/>
    <cellStyle name="Procentai 2 5 4 2" xfId="15655" xr:uid="{00000000-0005-0000-0000-000011520000}"/>
    <cellStyle name="Procentai 2 5 4 3" xfId="24173" xr:uid="{00000000-0005-0000-0000-000012520000}"/>
    <cellStyle name="Procentai 2 5 5" xfId="7499" xr:uid="{00000000-0005-0000-0000-000013520000}"/>
    <cellStyle name="Procentai 2 5 5 2" xfId="15656" xr:uid="{00000000-0005-0000-0000-000014520000}"/>
    <cellStyle name="Procentai 2 5 5 3" xfId="24174" xr:uid="{00000000-0005-0000-0000-000015520000}"/>
    <cellStyle name="Procentai 2 5 6" xfId="7500" xr:uid="{00000000-0005-0000-0000-000016520000}"/>
    <cellStyle name="Procentai 2 5 6 2" xfId="15657" xr:uid="{00000000-0005-0000-0000-000017520000}"/>
    <cellStyle name="Procentai 2 5 6 3" xfId="24175" xr:uid="{00000000-0005-0000-0000-000018520000}"/>
    <cellStyle name="Procentai 2 5 7" xfId="7501" xr:uid="{00000000-0005-0000-0000-000019520000}"/>
    <cellStyle name="Procentai 2 5 7 2" xfId="15658" xr:uid="{00000000-0005-0000-0000-00001A520000}"/>
    <cellStyle name="Procentai 2 5 7 3" xfId="24176" xr:uid="{00000000-0005-0000-0000-00001B520000}"/>
    <cellStyle name="Procentai 2 5 8" xfId="7502" xr:uid="{00000000-0005-0000-0000-00001C520000}"/>
    <cellStyle name="Procentai 2 5 8 2" xfId="15659" xr:uid="{00000000-0005-0000-0000-00001D520000}"/>
    <cellStyle name="Procentai 2 5 8 3" xfId="24177" xr:uid="{00000000-0005-0000-0000-00001E520000}"/>
    <cellStyle name="Procentai 2 5 9" xfId="7503" xr:uid="{00000000-0005-0000-0000-00001F520000}"/>
    <cellStyle name="Procentai 2 5 9 2" xfId="15660" xr:uid="{00000000-0005-0000-0000-000020520000}"/>
    <cellStyle name="Procentai 2 5 9 3" xfId="24178" xr:uid="{00000000-0005-0000-0000-000021520000}"/>
    <cellStyle name="Procentai 2 6" xfId="7504" xr:uid="{00000000-0005-0000-0000-000022520000}"/>
    <cellStyle name="Procentai 2 6 10" xfId="7505" xr:uid="{00000000-0005-0000-0000-000023520000}"/>
    <cellStyle name="Procentai 2 6 10 2" xfId="15661" xr:uid="{00000000-0005-0000-0000-000024520000}"/>
    <cellStyle name="Procentai 2 6 10 3" xfId="24179" xr:uid="{00000000-0005-0000-0000-000025520000}"/>
    <cellStyle name="Procentai 2 6 11" xfId="7506" xr:uid="{00000000-0005-0000-0000-000026520000}"/>
    <cellStyle name="Procentai 2 6 11 2" xfId="15662" xr:uid="{00000000-0005-0000-0000-000027520000}"/>
    <cellStyle name="Procentai 2 6 11 3" xfId="24180" xr:uid="{00000000-0005-0000-0000-000028520000}"/>
    <cellStyle name="Procentai 2 6 12" xfId="7507" xr:uid="{00000000-0005-0000-0000-000029520000}"/>
    <cellStyle name="Procentai 2 6 12 2" xfId="15663" xr:uid="{00000000-0005-0000-0000-00002A520000}"/>
    <cellStyle name="Procentai 2 6 12 3" xfId="24181" xr:uid="{00000000-0005-0000-0000-00002B520000}"/>
    <cellStyle name="Procentai 2 6 13" xfId="7508" xr:uid="{00000000-0005-0000-0000-00002C520000}"/>
    <cellStyle name="Procentai 2 6 13 2" xfId="15664" xr:uid="{00000000-0005-0000-0000-00002D520000}"/>
    <cellStyle name="Procentai 2 6 13 3" xfId="24182" xr:uid="{00000000-0005-0000-0000-00002E520000}"/>
    <cellStyle name="Procentai 2 6 14" xfId="7509" xr:uid="{00000000-0005-0000-0000-00002F520000}"/>
    <cellStyle name="Procentai 2 6 14 2" xfId="15665" xr:uid="{00000000-0005-0000-0000-000030520000}"/>
    <cellStyle name="Procentai 2 6 14 3" xfId="24183" xr:uid="{00000000-0005-0000-0000-000031520000}"/>
    <cellStyle name="Procentai 2 6 15" xfId="7510" xr:uid="{00000000-0005-0000-0000-000032520000}"/>
    <cellStyle name="Procentai 2 6 15 2" xfId="15666" xr:uid="{00000000-0005-0000-0000-000033520000}"/>
    <cellStyle name="Procentai 2 6 15 3" xfId="24184" xr:uid="{00000000-0005-0000-0000-000034520000}"/>
    <cellStyle name="Procentai 2 6 16" xfId="7511" xr:uid="{00000000-0005-0000-0000-000035520000}"/>
    <cellStyle name="Procentai 2 6 16 2" xfId="15667" xr:uid="{00000000-0005-0000-0000-000036520000}"/>
    <cellStyle name="Procentai 2 6 16 3" xfId="24185" xr:uid="{00000000-0005-0000-0000-000037520000}"/>
    <cellStyle name="Procentai 2 6 17" xfId="8807" xr:uid="{00000000-0005-0000-0000-000038520000}"/>
    <cellStyle name="Procentai 2 6 18" xfId="17245" xr:uid="{00000000-0005-0000-0000-000039520000}"/>
    <cellStyle name="Procentai 2 6 2" xfId="7512" xr:uid="{00000000-0005-0000-0000-00003A520000}"/>
    <cellStyle name="Procentai 2 6 2 2" xfId="15668" xr:uid="{00000000-0005-0000-0000-00003B520000}"/>
    <cellStyle name="Procentai 2 6 2 3" xfId="18056" xr:uid="{00000000-0005-0000-0000-00003C520000}"/>
    <cellStyle name="Procentai 2 6 3" xfId="7513" xr:uid="{00000000-0005-0000-0000-00003D520000}"/>
    <cellStyle name="Procentai 2 6 3 2" xfId="15669" xr:uid="{00000000-0005-0000-0000-00003E520000}"/>
    <cellStyle name="Procentai 2 6 3 3" xfId="24186" xr:uid="{00000000-0005-0000-0000-00003F520000}"/>
    <cellStyle name="Procentai 2 6 4" xfId="7514" xr:uid="{00000000-0005-0000-0000-000040520000}"/>
    <cellStyle name="Procentai 2 6 4 2" xfId="15670" xr:uid="{00000000-0005-0000-0000-000041520000}"/>
    <cellStyle name="Procentai 2 6 4 3" xfId="24187" xr:uid="{00000000-0005-0000-0000-000042520000}"/>
    <cellStyle name="Procentai 2 6 5" xfId="7515" xr:uid="{00000000-0005-0000-0000-000043520000}"/>
    <cellStyle name="Procentai 2 6 5 2" xfId="15671" xr:uid="{00000000-0005-0000-0000-000044520000}"/>
    <cellStyle name="Procentai 2 6 5 3" xfId="24188" xr:uid="{00000000-0005-0000-0000-000045520000}"/>
    <cellStyle name="Procentai 2 6 6" xfId="600" xr:uid="{00000000-0005-0000-0000-000046520000}"/>
    <cellStyle name="Procentai 2 6 6 2" xfId="15672" xr:uid="{00000000-0005-0000-0000-000047520000}"/>
    <cellStyle name="Procentai 2 6 6 3" xfId="24189" xr:uid="{00000000-0005-0000-0000-000048520000}"/>
    <cellStyle name="Procentai 2 6 7" xfId="607" xr:uid="{00000000-0005-0000-0000-000049520000}"/>
    <cellStyle name="Procentai 2 6 7 2" xfId="15673" xr:uid="{00000000-0005-0000-0000-00004A520000}"/>
    <cellStyle name="Procentai 2 6 7 3" xfId="24190" xr:uid="{00000000-0005-0000-0000-00004B520000}"/>
    <cellStyle name="Procentai 2 6 8" xfId="613" xr:uid="{00000000-0005-0000-0000-00004C520000}"/>
    <cellStyle name="Procentai 2 6 8 2" xfId="15674" xr:uid="{00000000-0005-0000-0000-00004D520000}"/>
    <cellStyle name="Procentai 2 6 8 3" xfId="24191" xr:uid="{00000000-0005-0000-0000-00004E520000}"/>
    <cellStyle name="Procentai 2 6 9" xfId="618" xr:uid="{00000000-0005-0000-0000-00004F520000}"/>
    <cellStyle name="Procentai 2 6 9 2" xfId="15675" xr:uid="{00000000-0005-0000-0000-000050520000}"/>
    <cellStyle name="Procentai 2 6 9 3" xfId="24192" xr:uid="{00000000-0005-0000-0000-000051520000}"/>
    <cellStyle name="Procentai 2 7" xfId="7516" xr:uid="{00000000-0005-0000-0000-000052520000}"/>
    <cellStyle name="Procentai 2 7 10" xfId="7517" xr:uid="{00000000-0005-0000-0000-000053520000}"/>
    <cellStyle name="Procentai 2 7 10 2" xfId="15676" xr:uid="{00000000-0005-0000-0000-000054520000}"/>
    <cellStyle name="Procentai 2 7 10 3" xfId="24193" xr:uid="{00000000-0005-0000-0000-000055520000}"/>
    <cellStyle name="Procentai 2 7 11" xfId="7518" xr:uid="{00000000-0005-0000-0000-000056520000}"/>
    <cellStyle name="Procentai 2 7 11 2" xfId="15677" xr:uid="{00000000-0005-0000-0000-000057520000}"/>
    <cellStyle name="Procentai 2 7 11 3" xfId="24194" xr:uid="{00000000-0005-0000-0000-000058520000}"/>
    <cellStyle name="Procentai 2 7 12" xfId="7519" xr:uid="{00000000-0005-0000-0000-000059520000}"/>
    <cellStyle name="Procentai 2 7 12 2" xfId="15678" xr:uid="{00000000-0005-0000-0000-00005A520000}"/>
    <cellStyle name="Procentai 2 7 12 3" xfId="24195" xr:uid="{00000000-0005-0000-0000-00005B520000}"/>
    <cellStyle name="Procentai 2 7 13" xfId="7520" xr:uid="{00000000-0005-0000-0000-00005C520000}"/>
    <cellStyle name="Procentai 2 7 13 2" xfId="15679" xr:uid="{00000000-0005-0000-0000-00005D520000}"/>
    <cellStyle name="Procentai 2 7 13 3" xfId="24196" xr:uid="{00000000-0005-0000-0000-00005E520000}"/>
    <cellStyle name="Procentai 2 7 14" xfId="7521" xr:uid="{00000000-0005-0000-0000-00005F520000}"/>
    <cellStyle name="Procentai 2 7 14 2" xfId="15680" xr:uid="{00000000-0005-0000-0000-000060520000}"/>
    <cellStyle name="Procentai 2 7 14 3" xfId="24197" xr:uid="{00000000-0005-0000-0000-000061520000}"/>
    <cellStyle name="Procentai 2 7 15" xfId="7522" xr:uid="{00000000-0005-0000-0000-000062520000}"/>
    <cellStyle name="Procentai 2 7 15 2" xfId="15681" xr:uid="{00000000-0005-0000-0000-000063520000}"/>
    <cellStyle name="Procentai 2 7 15 3" xfId="24198" xr:uid="{00000000-0005-0000-0000-000064520000}"/>
    <cellStyle name="Procentai 2 7 16" xfId="7523" xr:uid="{00000000-0005-0000-0000-000065520000}"/>
    <cellStyle name="Procentai 2 7 16 2" xfId="15682" xr:uid="{00000000-0005-0000-0000-000066520000}"/>
    <cellStyle name="Procentai 2 7 16 3" xfId="24199" xr:uid="{00000000-0005-0000-0000-000067520000}"/>
    <cellStyle name="Procentai 2 7 17" xfId="9010" xr:uid="{00000000-0005-0000-0000-000068520000}"/>
    <cellStyle name="Procentai 2 7 18" xfId="17447" xr:uid="{00000000-0005-0000-0000-000069520000}"/>
    <cellStyle name="Procentai 2 7 2" xfId="7524" xr:uid="{00000000-0005-0000-0000-00006A520000}"/>
    <cellStyle name="Procentai 2 7 2 2" xfId="15683" xr:uid="{00000000-0005-0000-0000-00006B520000}"/>
    <cellStyle name="Procentai 2 7 2 3" xfId="18057" xr:uid="{00000000-0005-0000-0000-00006C520000}"/>
    <cellStyle name="Procentai 2 7 3" xfId="7525" xr:uid="{00000000-0005-0000-0000-00006D520000}"/>
    <cellStyle name="Procentai 2 7 3 2" xfId="15684" xr:uid="{00000000-0005-0000-0000-00006E520000}"/>
    <cellStyle name="Procentai 2 7 3 3" xfId="24200" xr:uid="{00000000-0005-0000-0000-00006F520000}"/>
    <cellStyle name="Procentai 2 7 4" xfId="7526" xr:uid="{00000000-0005-0000-0000-000070520000}"/>
    <cellStyle name="Procentai 2 7 4 2" xfId="15685" xr:uid="{00000000-0005-0000-0000-000071520000}"/>
    <cellStyle name="Procentai 2 7 4 3" xfId="24201" xr:uid="{00000000-0005-0000-0000-000072520000}"/>
    <cellStyle name="Procentai 2 7 5" xfId="7527" xr:uid="{00000000-0005-0000-0000-000073520000}"/>
    <cellStyle name="Procentai 2 7 5 2" xfId="15686" xr:uid="{00000000-0005-0000-0000-000074520000}"/>
    <cellStyle name="Procentai 2 7 5 3" xfId="24202" xr:uid="{00000000-0005-0000-0000-000075520000}"/>
    <cellStyle name="Procentai 2 7 6" xfId="7528" xr:uid="{00000000-0005-0000-0000-000076520000}"/>
    <cellStyle name="Procentai 2 7 6 2" xfId="15687" xr:uid="{00000000-0005-0000-0000-000077520000}"/>
    <cellStyle name="Procentai 2 7 6 3" xfId="24203" xr:uid="{00000000-0005-0000-0000-000078520000}"/>
    <cellStyle name="Procentai 2 7 7" xfId="7529" xr:uid="{00000000-0005-0000-0000-000079520000}"/>
    <cellStyle name="Procentai 2 7 7 2" xfId="15688" xr:uid="{00000000-0005-0000-0000-00007A520000}"/>
    <cellStyle name="Procentai 2 7 7 3" xfId="24204" xr:uid="{00000000-0005-0000-0000-00007B520000}"/>
    <cellStyle name="Procentai 2 7 8" xfId="7530" xr:uid="{00000000-0005-0000-0000-00007C520000}"/>
    <cellStyle name="Procentai 2 7 8 2" xfId="15689" xr:uid="{00000000-0005-0000-0000-00007D520000}"/>
    <cellStyle name="Procentai 2 7 8 3" xfId="24205" xr:uid="{00000000-0005-0000-0000-00007E520000}"/>
    <cellStyle name="Procentai 2 7 9" xfId="7531" xr:uid="{00000000-0005-0000-0000-00007F520000}"/>
    <cellStyle name="Procentai 2 7 9 2" xfId="15690" xr:uid="{00000000-0005-0000-0000-000080520000}"/>
    <cellStyle name="Procentai 2 7 9 3" xfId="24206" xr:uid="{00000000-0005-0000-0000-000081520000}"/>
    <cellStyle name="Procentai 2 8" xfId="7532" xr:uid="{00000000-0005-0000-0000-000082520000}"/>
    <cellStyle name="Procentai 2 8 2" xfId="7533" xr:uid="{00000000-0005-0000-0000-000083520000}"/>
    <cellStyle name="Procentai 2 8 3" xfId="9125" xr:uid="{00000000-0005-0000-0000-000084520000}"/>
    <cellStyle name="Procentai 2 9" xfId="7534" xr:uid="{00000000-0005-0000-0000-000085520000}"/>
    <cellStyle name="Procentai 2 9 2" xfId="15691" xr:uid="{00000000-0005-0000-0000-000086520000}"/>
    <cellStyle name="Procentai 2 9 3" xfId="17574" xr:uid="{00000000-0005-0000-0000-000087520000}"/>
    <cellStyle name="Procentai 20" xfId="6902" xr:uid="{00000000-0005-0000-0000-000088520000}"/>
    <cellStyle name="Procentai 20 10" xfId="6904" xr:uid="{00000000-0005-0000-0000-000089520000}"/>
    <cellStyle name="Procentai 20 10 2" xfId="15692" xr:uid="{00000000-0005-0000-0000-00008A520000}"/>
    <cellStyle name="Procentai 20 10 3" xfId="24207" xr:uid="{00000000-0005-0000-0000-00008B520000}"/>
    <cellStyle name="Procentai 20 11" xfId="6906" xr:uid="{00000000-0005-0000-0000-00008C520000}"/>
    <cellStyle name="Procentai 20 11 2" xfId="15693" xr:uid="{00000000-0005-0000-0000-00008D520000}"/>
    <cellStyle name="Procentai 20 11 3" xfId="24208" xr:uid="{00000000-0005-0000-0000-00008E520000}"/>
    <cellStyle name="Procentai 20 12" xfId="6908" xr:uid="{00000000-0005-0000-0000-00008F520000}"/>
    <cellStyle name="Procentai 20 12 2" xfId="15694" xr:uid="{00000000-0005-0000-0000-000090520000}"/>
    <cellStyle name="Procentai 20 12 3" xfId="24209" xr:uid="{00000000-0005-0000-0000-000091520000}"/>
    <cellStyle name="Procentai 20 13" xfId="6910" xr:uid="{00000000-0005-0000-0000-000092520000}"/>
    <cellStyle name="Procentai 20 13 2" xfId="15695" xr:uid="{00000000-0005-0000-0000-000093520000}"/>
    <cellStyle name="Procentai 20 13 3" xfId="24210" xr:uid="{00000000-0005-0000-0000-000094520000}"/>
    <cellStyle name="Procentai 20 14" xfId="6912" xr:uid="{00000000-0005-0000-0000-000095520000}"/>
    <cellStyle name="Procentai 20 14 2" xfId="15696" xr:uid="{00000000-0005-0000-0000-000096520000}"/>
    <cellStyle name="Procentai 20 14 3" xfId="24211" xr:uid="{00000000-0005-0000-0000-000097520000}"/>
    <cellStyle name="Procentai 20 15" xfId="6914" xr:uid="{00000000-0005-0000-0000-000098520000}"/>
    <cellStyle name="Procentai 20 15 2" xfId="15697" xr:uid="{00000000-0005-0000-0000-000099520000}"/>
    <cellStyle name="Procentai 20 15 3" xfId="24212" xr:uid="{00000000-0005-0000-0000-00009A520000}"/>
    <cellStyle name="Procentai 20 16" xfId="6916" xr:uid="{00000000-0005-0000-0000-00009B520000}"/>
    <cellStyle name="Procentai 20 16 2" xfId="15698" xr:uid="{00000000-0005-0000-0000-00009C520000}"/>
    <cellStyle name="Procentai 20 16 3" xfId="24213" xr:uid="{00000000-0005-0000-0000-00009D520000}"/>
    <cellStyle name="Procentai 20 17" xfId="2054" xr:uid="{00000000-0005-0000-0000-00009E520000}"/>
    <cellStyle name="Procentai 20 17 2" xfId="15699" xr:uid="{00000000-0005-0000-0000-00009F520000}"/>
    <cellStyle name="Procentai 20 17 3" xfId="24214" xr:uid="{00000000-0005-0000-0000-0000A0520000}"/>
    <cellStyle name="Procentai 20 18" xfId="9126" xr:uid="{00000000-0005-0000-0000-0000A1520000}"/>
    <cellStyle name="Procentai 20 19" xfId="17550" xr:uid="{00000000-0005-0000-0000-0000A2520000}"/>
    <cellStyle name="Procentai 20 2" xfId="6918" xr:uid="{00000000-0005-0000-0000-0000A3520000}"/>
    <cellStyle name="Procentai 20 2 2" xfId="15700" xr:uid="{00000000-0005-0000-0000-0000A4520000}"/>
    <cellStyle name="Procentai 20 2 3" xfId="18058" xr:uid="{00000000-0005-0000-0000-0000A5520000}"/>
    <cellStyle name="Procentai 20 3" xfId="6934" xr:uid="{00000000-0005-0000-0000-0000A6520000}"/>
    <cellStyle name="Procentai 20 3 2" xfId="15701" xr:uid="{00000000-0005-0000-0000-0000A7520000}"/>
    <cellStyle name="Procentai 20 3 3" xfId="24215" xr:uid="{00000000-0005-0000-0000-0000A8520000}"/>
    <cellStyle name="Procentai 20 4" xfId="6936" xr:uid="{00000000-0005-0000-0000-0000A9520000}"/>
    <cellStyle name="Procentai 20 4 2" xfId="15702" xr:uid="{00000000-0005-0000-0000-0000AA520000}"/>
    <cellStyle name="Procentai 20 4 3" xfId="24216" xr:uid="{00000000-0005-0000-0000-0000AB520000}"/>
    <cellStyle name="Procentai 20 5" xfId="6938" xr:uid="{00000000-0005-0000-0000-0000AC520000}"/>
    <cellStyle name="Procentai 20 5 2" xfId="15703" xr:uid="{00000000-0005-0000-0000-0000AD520000}"/>
    <cellStyle name="Procentai 20 5 3" xfId="24217" xr:uid="{00000000-0005-0000-0000-0000AE520000}"/>
    <cellStyle name="Procentai 20 6" xfId="6940" xr:uid="{00000000-0005-0000-0000-0000AF520000}"/>
    <cellStyle name="Procentai 20 6 2" xfId="15704" xr:uid="{00000000-0005-0000-0000-0000B0520000}"/>
    <cellStyle name="Procentai 20 6 3" xfId="24218" xr:uid="{00000000-0005-0000-0000-0000B1520000}"/>
    <cellStyle name="Procentai 20 7" xfId="6942" xr:uid="{00000000-0005-0000-0000-0000B2520000}"/>
    <cellStyle name="Procentai 20 7 2" xfId="15705" xr:uid="{00000000-0005-0000-0000-0000B3520000}"/>
    <cellStyle name="Procentai 20 7 3" xfId="24219" xr:uid="{00000000-0005-0000-0000-0000B4520000}"/>
    <cellStyle name="Procentai 20 8" xfId="6944" xr:uid="{00000000-0005-0000-0000-0000B5520000}"/>
    <cellStyle name="Procentai 20 8 2" xfId="15706" xr:uid="{00000000-0005-0000-0000-0000B6520000}"/>
    <cellStyle name="Procentai 20 8 3" xfId="24220" xr:uid="{00000000-0005-0000-0000-0000B7520000}"/>
    <cellStyle name="Procentai 20 9" xfId="6946" xr:uid="{00000000-0005-0000-0000-0000B8520000}"/>
    <cellStyle name="Procentai 20 9 2" xfId="15707" xr:uid="{00000000-0005-0000-0000-0000B9520000}"/>
    <cellStyle name="Procentai 20 9 3" xfId="24221" xr:uid="{00000000-0005-0000-0000-0000BA520000}"/>
    <cellStyle name="Procentai 21" xfId="6948" xr:uid="{00000000-0005-0000-0000-0000BB520000}"/>
    <cellStyle name="Procentai 21 10" xfId="4207" xr:uid="{00000000-0005-0000-0000-0000BC520000}"/>
    <cellStyle name="Procentai 21 10 2" xfId="15708" xr:uid="{00000000-0005-0000-0000-0000BD520000}"/>
    <cellStyle name="Procentai 21 10 3" xfId="24222" xr:uid="{00000000-0005-0000-0000-0000BE520000}"/>
    <cellStyle name="Procentai 21 11" xfId="4209" xr:uid="{00000000-0005-0000-0000-0000BF520000}"/>
    <cellStyle name="Procentai 21 11 2" xfId="15709" xr:uid="{00000000-0005-0000-0000-0000C0520000}"/>
    <cellStyle name="Procentai 21 11 3" xfId="24223" xr:uid="{00000000-0005-0000-0000-0000C1520000}"/>
    <cellStyle name="Procentai 21 12" xfId="7535" xr:uid="{00000000-0005-0000-0000-0000C2520000}"/>
    <cellStyle name="Procentai 21 12 2" xfId="15710" xr:uid="{00000000-0005-0000-0000-0000C3520000}"/>
    <cellStyle name="Procentai 21 12 3" xfId="24224" xr:uid="{00000000-0005-0000-0000-0000C4520000}"/>
    <cellStyle name="Procentai 21 13" xfId="7536" xr:uid="{00000000-0005-0000-0000-0000C5520000}"/>
    <cellStyle name="Procentai 21 13 2" xfId="15711" xr:uid="{00000000-0005-0000-0000-0000C6520000}"/>
    <cellStyle name="Procentai 21 13 3" xfId="24225" xr:uid="{00000000-0005-0000-0000-0000C7520000}"/>
    <cellStyle name="Procentai 21 14" xfId="7537" xr:uid="{00000000-0005-0000-0000-0000C8520000}"/>
    <cellStyle name="Procentai 21 14 2" xfId="15712" xr:uid="{00000000-0005-0000-0000-0000C9520000}"/>
    <cellStyle name="Procentai 21 14 3" xfId="24226" xr:uid="{00000000-0005-0000-0000-0000CA520000}"/>
    <cellStyle name="Procentai 21 15" xfId="7538" xr:uid="{00000000-0005-0000-0000-0000CB520000}"/>
    <cellStyle name="Procentai 21 15 2" xfId="15713" xr:uid="{00000000-0005-0000-0000-0000CC520000}"/>
    <cellStyle name="Procentai 21 15 3" xfId="24227" xr:uid="{00000000-0005-0000-0000-0000CD520000}"/>
    <cellStyle name="Procentai 21 16" xfId="7539" xr:uid="{00000000-0005-0000-0000-0000CE520000}"/>
    <cellStyle name="Procentai 21 16 2" xfId="15714" xr:uid="{00000000-0005-0000-0000-0000CF520000}"/>
    <cellStyle name="Procentai 21 16 3" xfId="24228" xr:uid="{00000000-0005-0000-0000-0000D0520000}"/>
    <cellStyle name="Procentai 21 17" xfId="9127" xr:uid="{00000000-0005-0000-0000-0000D1520000}"/>
    <cellStyle name="Procentai 21 18" xfId="17553" xr:uid="{00000000-0005-0000-0000-0000D2520000}"/>
    <cellStyle name="Procentai 21 2" xfId="7540" xr:uid="{00000000-0005-0000-0000-0000D3520000}"/>
    <cellStyle name="Procentai 21 2 2" xfId="15715" xr:uid="{00000000-0005-0000-0000-0000D4520000}"/>
    <cellStyle name="Procentai 21 2 3" xfId="18059" xr:uid="{00000000-0005-0000-0000-0000D5520000}"/>
    <cellStyle name="Procentai 21 3" xfId="7541" xr:uid="{00000000-0005-0000-0000-0000D6520000}"/>
    <cellStyle name="Procentai 21 3 2" xfId="15716" xr:uid="{00000000-0005-0000-0000-0000D7520000}"/>
    <cellStyle name="Procentai 21 3 3" xfId="24229" xr:uid="{00000000-0005-0000-0000-0000D8520000}"/>
    <cellStyle name="Procentai 21 4" xfId="7542" xr:uid="{00000000-0005-0000-0000-0000D9520000}"/>
    <cellStyle name="Procentai 21 4 2" xfId="15717" xr:uid="{00000000-0005-0000-0000-0000DA520000}"/>
    <cellStyle name="Procentai 21 4 3" xfId="24230" xr:uid="{00000000-0005-0000-0000-0000DB520000}"/>
    <cellStyle name="Procentai 21 5" xfId="7543" xr:uid="{00000000-0005-0000-0000-0000DC520000}"/>
    <cellStyle name="Procentai 21 5 2" xfId="15718" xr:uid="{00000000-0005-0000-0000-0000DD520000}"/>
    <cellStyle name="Procentai 21 5 3" xfId="24231" xr:uid="{00000000-0005-0000-0000-0000DE520000}"/>
    <cellStyle name="Procentai 21 6" xfId="7544" xr:uid="{00000000-0005-0000-0000-0000DF520000}"/>
    <cellStyle name="Procentai 21 6 2" xfId="15719" xr:uid="{00000000-0005-0000-0000-0000E0520000}"/>
    <cellStyle name="Procentai 21 6 3" xfId="24232" xr:uid="{00000000-0005-0000-0000-0000E1520000}"/>
    <cellStyle name="Procentai 21 7" xfId="7545" xr:uid="{00000000-0005-0000-0000-0000E2520000}"/>
    <cellStyle name="Procentai 21 7 2" xfId="15720" xr:uid="{00000000-0005-0000-0000-0000E3520000}"/>
    <cellStyle name="Procentai 21 7 3" xfId="24233" xr:uid="{00000000-0005-0000-0000-0000E4520000}"/>
    <cellStyle name="Procentai 21 8" xfId="7546" xr:uid="{00000000-0005-0000-0000-0000E5520000}"/>
    <cellStyle name="Procentai 21 8 2" xfId="15721" xr:uid="{00000000-0005-0000-0000-0000E6520000}"/>
    <cellStyle name="Procentai 21 8 3" xfId="24234" xr:uid="{00000000-0005-0000-0000-0000E7520000}"/>
    <cellStyle name="Procentai 21 9" xfId="7547" xr:uid="{00000000-0005-0000-0000-0000E8520000}"/>
    <cellStyle name="Procentai 21 9 2" xfId="15722" xr:uid="{00000000-0005-0000-0000-0000E9520000}"/>
    <cellStyle name="Procentai 21 9 3" xfId="24235" xr:uid="{00000000-0005-0000-0000-0000EA520000}"/>
    <cellStyle name="Procentai 22" xfId="6950" xr:uid="{00000000-0005-0000-0000-0000EB520000}"/>
    <cellStyle name="Procentai 22 10" xfId="6952" xr:uid="{00000000-0005-0000-0000-0000EC520000}"/>
    <cellStyle name="Procentai 22 10 2" xfId="15723" xr:uid="{00000000-0005-0000-0000-0000ED520000}"/>
    <cellStyle name="Procentai 22 10 3" xfId="24236" xr:uid="{00000000-0005-0000-0000-0000EE520000}"/>
    <cellStyle name="Procentai 22 11" xfId="6954" xr:uid="{00000000-0005-0000-0000-0000EF520000}"/>
    <cellStyle name="Procentai 22 11 2" xfId="15724" xr:uid="{00000000-0005-0000-0000-0000F0520000}"/>
    <cellStyle name="Procentai 22 11 3" xfId="24237" xr:uid="{00000000-0005-0000-0000-0000F1520000}"/>
    <cellStyle name="Procentai 22 12" xfId="6956" xr:uid="{00000000-0005-0000-0000-0000F2520000}"/>
    <cellStyle name="Procentai 22 12 2" xfId="15725" xr:uid="{00000000-0005-0000-0000-0000F3520000}"/>
    <cellStyle name="Procentai 22 12 3" xfId="24238" xr:uid="{00000000-0005-0000-0000-0000F4520000}"/>
    <cellStyle name="Procentai 22 13" xfId="6958" xr:uid="{00000000-0005-0000-0000-0000F5520000}"/>
    <cellStyle name="Procentai 22 13 2" xfId="15726" xr:uid="{00000000-0005-0000-0000-0000F6520000}"/>
    <cellStyle name="Procentai 22 13 3" xfId="24239" xr:uid="{00000000-0005-0000-0000-0000F7520000}"/>
    <cellStyle name="Procentai 22 14" xfId="6960" xr:uid="{00000000-0005-0000-0000-0000F8520000}"/>
    <cellStyle name="Procentai 22 14 2" xfId="15727" xr:uid="{00000000-0005-0000-0000-0000F9520000}"/>
    <cellStyle name="Procentai 22 14 3" xfId="24240" xr:uid="{00000000-0005-0000-0000-0000FA520000}"/>
    <cellStyle name="Procentai 22 15" xfId="6962" xr:uid="{00000000-0005-0000-0000-0000FB520000}"/>
    <cellStyle name="Procentai 22 15 2" xfId="15728" xr:uid="{00000000-0005-0000-0000-0000FC520000}"/>
    <cellStyle name="Procentai 22 15 3" xfId="24241" xr:uid="{00000000-0005-0000-0000-0000FD520000}"/>
    <cellStyle name="Procentai 22 16" xfId="6964" xr:uid="{00000000-0005-0000-0000-0000FE520000}"/>
    <cellStyle name="Procentai 22 16 2" xfId="15729" xr:uid="{00000000-0005-0000-0000-0000FF520000}"/>
    <cellStyle name="Procentai 22 16 3" xfId="24242" xr:uid="{00000000-0005-0000-0000-000000530000}"/>
    <cellStyle name="Procentai 22 17" xfId="9129" xr:uid="{00000000-0005-0000-0000-000001530000}"/>
    <cellStyle name="Procentai 22 17 2" xfId="24243" xr:uid="{00000000-0005-0000-0000-000002530000}"/>
    <cellStyle name="Procentai 22 18" xfId="17565" xr:uid="{00000000-0005-0000-0000-000003530000}"/>
    <cellStyle name="Procentai 22 2" xfId="6804" xr:uid="{00000000-0005-0000-0000-000004530000}"/>
    <cellStyle name="Procentai 22 2 2" xfId="9134" xr:uid="{00000000-0005-0000-0000-000005530000}"/>
    <cellStyle name="Procentai 22 2 3" xfId="17777" xr:uid="{00000000-0005-0000-0000-000006530000}"/>
    <cellStyle name="Procentai 22 3" xfId="6807" xr:uid="{00000000-0005-0000-0000-000007530000}"/>
    <cellStyle name="Procentai 22 3 2" xfId="15730" xr:uid="{00000000-0005-0000-0000-000008530000}"/>
    <cellStyle name="Procentai 22 3 3" xfId="18114" xr:uid="{00000000-0005-0000-0000-000009530000}"/>
    <cellStyle name="Procentai 22 4" xfId="6810" xr:uid="{00000000-0005-0000-0000-00000A530000}"/>
    <cellStyle name="Procentai 22 4 2" xfId="15731" xr:uid="{00000000-0005-0000-0000-00000B530000}"/>
    <cellStyle name="Procentai 22 4 3" xfId="24244" xr:uid="{00000000-0005-0000-0000-00000C530000}"/>
    <cellStyle name="Procentai 22 5" xfId="45" xr:uid="{00000000-0005-0000-0000-00000D530000}"/>
    <cellStyle name="Procentai 22 5 2" xfId="15732" xr:uid="{00000000-0005-0000-0000-00000E530000}"/>
    <cellStyle name="Procentai 22 5 3" xfId="24245" xr:uid="{00000000-0005-0000-0000-00000F530000}"/>
    <cellStyle name="Procentai 22 6" xfId="6813" xr:uid="{00000000-0005-0000-0000-000010530000}"/>
    <cellStyle name="Procentai 22 6 2" xfId="15733" xr:uid="{00000000-0005-0000-0000-000011530000}"/>
    <cellStyle name="Procentai 22 6 3" xfId="24246" xr:uid="{00000000-0005-0000-0000-000012530000}"/>
    <cellStyle name="Procentai 22 7" xfId="6816" xr:uid="{00000000-0005-0000-0000-000013530000}"/>
    <cellStyle name="Procentai 22 7 2" xfId="15734" xr:uid="{00000000-0005-0000-0000-000014530000}"/>
    <cellStyle name="Procentai 22 7 3" xfId="24247" xr:uid="{00000000-0005-0000-0000-000015530000}"/>
    <cellStyle name="Procentai 22 8" xfId="6819" xr:uid="{00000000-0005-0000-0000-000016530000}"/>
    <cellStyle name="Procentai 22 8 2" xfId="15735" xr:uid="{00000000-0005-0000-0000-000017530000}"/>
    <cellStyle name="Procentai 22 8 3" xfId="24248" xr:uid="{00000000-0005-0000-0000-000018530000}"/>
    <cellStyle name="Procentai 22 9" xfId="6822" xr:uid="{00000000-0005-0000-0000-000019530000}"/>
    <cellStyle name="Procentai 22 9 2" xfId="15736" xr:uid="{00000000-0005-0000-0000-00001A530000}"/>
    <cellStyle name="Procentai 22 9 3" xfId="24249" xr:uid="{00000000-0005-0000-0000-00001B530000}"/>
    <cellStyle name="Procentai 23" xfId="6981" xr:uid="{00000000-0005-0000-0000-00001C530000}"/>
    <cellStyle name="Procentai 23 10" xfId="7548" xr:uid="{00000000-0005-0000-0000-00001D530000}"/>
    <cellStyle name="Procentai 23 10 2" xfId="15737" xr:uid="{00000000-0005-0000-0000-00001E530000}"/>
    <cellStyle name="Procentai 23 10 3" xfId="24250" xr:uid="{00000000-0005-0000-0000-00001F530000}"/>
    <cellStyle name="Procentai 23 11" xfId="7549" xr:uid="{00000000-0005-0000-0000-000020530000}"/>
    <cellStyle name="Procentai 23 11 2" xfId="15738" xr:uid="{00000000-0005-0000-0000-000021530000}"/>
    <cellStyle name="Procentai 23 11 3" xfId="24251" xr:uid="{00000000-0005-0000-0000-000022530000}"/>
    <cellStyle name="Procentai 23 12" xfId="7550" xr:uid="{00000000-0005-0000-0000-000023530000}"/>
    <cellStyle name="Procentai 23 12 2" xfId="15739" xr:uid="{00000000-0005-0000-0000-000024530000}"/>
    <cellStyle name="Procentai 23 12 3" xfId="24252" xr:uid="{00000000-0005-0000-0000-000025530000}"/>
    <cellStyle name="Procentai 23 13" xfId="7551" xr:uid="{00000000-0005-0000-0000-000026530000}"/>
    <cellStyle name="Procentai 23 13 2" xfId="15740" xr:uid="{00000000-0005-0000-0000-000027530000}"/>
    <cellStyle name="Procentai 23 13 3" xfId="24253" xr:uid="{00000000-0005-0000-0000-000028530000}"/>
    <cellStyle name="Procentai 23 14" xfId="7552" xr:uid="{00000000-0005-0000-0000-000029530000}"/>
    <cellStyle name="Procentai 23 14 2" xfId="15741" xr:uid="{00000000-0005-0000-0000-00002A530000}"/>
    <cellStyle name="Procentai 23 14 3" xfId="24254" xr:uid="{00000000-0005-0000-0000-00002B530000}"/>
    <cellStyle name="Procentai 23 15" xfId="7553" xr:uid="{00000000-0005-0000-0000-00002C530000}"/>
    <cellStyle name="Procentai 23 15 2" xfId="15742" xr:uid="{00000000-0005-0000-0000-00002D530000}"/>
    <cellStyle name="Procentai 23 15 3" xfId="24255" xr:uid="{00000000-0005-0000-0000-00002E530000}"/>
    <cellStyle name="Procentai 23 16" xfId="7554" xr:uid="{00000000-0005-0000-0000-00002F530000}"/>
    <cellStyle name="Procentai 23 16 2" xfId="15743" xr:uid="{00000000-0005-0000-0000-000030530000}"/>
    <cellStyle name="Procentai 23 16 3" xfId="24256" xr:uid="{00000000-0005-0000-0000-000031530000}"/>
    <cellStyle name="Procentai 23 17" xfId="9131" xr:uid="{00000000-0005-0000-0000-000032530000}"/>
    <cellStyle name="Procentai 23 18" xfId="17566" xr:uid="{00000000-0005-0000-0000-000033530000}"/>
    <cellStyle name="Procentai 23 2" xfId="7555" xr:uid="{00000000-0005-0000-0000-000034530000}"/>
    <cellStyle name="Procentai 23 2 2" xfId="9136" xr:uid="{00000000-0005-0000-0000-000035530000}"/>
    <cellStyle name="Procentai 23 2 3" xfId="17779" xr:uid="{00000000-0005-0000-0000-000036530000}"/>
    <cellStyle name="Procentai 23 3" xfId="7556" xr:uid="{00000000-0005-0000-0000-000037530000}"/>
    <cellStyle name="Procentai 23 3 2" xfId="15744" xr:uid="{00000000-0005-0000-0000-000038530000}"/>
    <cellStyle name="Procentai 23 3 3" xfId="18115" xr:uid="{00000000-0005-0000-0000-000039530000}"/>
    <cellStyle name="Procentai 23 4" xfId="7557" xr:uid="{00000000-0005-0000-0000-00003A530000}"/>
    <cellStyle name="Procentai 23 4 2" xfId="15745" xr:uid="{00000000-0005-0000-0000-00003B530000}"/>
    <cellStyle name="Procentai 23 4 3" xfId="24257" xr:uid="{00000000-0005-0000-0000-00003C530000}"/>
    <cellStyle name="Procentai 23 5" xfId="7558" xr:uid="{00000000-0005-0000-0000-00003D530000}"/>
    <cellStyle name="Procentai 23 5 2" xfId="15746" xr:uid="{00000000-0005-0000-0000-00003E530000}"/>
    <cellStyle name="Procentai 23 5 3" xfId="24258" xr:uid="{00000000-0005-0000-0000-00003F530000}"/>
    <cellStyle name="Procentai 23 6" xfId="7559" xr:uid="{00000000-0005-0000-0000-000040530000}"/>
    <cellStyle name="Procentai 23 6 2" xfId="15747" xr:uid="{00000000-0005-0000-0000-000041530000}"/>
    <cellStyle name="Procentai 23 6 3" xfId="24259" xr:uid="{00000000-0005-0000-0000-000042530000}"/>
    <cellStyle name="Procentai 23 7" xfId="7560" xr:uid="{00000000-0005-0000-0000-000043530000}"/>
    <cellStyle name="Procentai 23 7 2" xfId="15748" xr:uid="{00000000-0005-0000-0000-000044530000}"/>
    <cellStyle name="Procentai 23 7 3" xfId="24260" xr:uid="{00000000-0005-0000-0000-000045530000}"/>
    <cellStyle name="Procentai 23 8" xfId="7561" xr:uid="{00000000-0005-0000-0000-000046530000}"/>
    <cellStyle name="Procentai 23 8 2" xfId="15749" xr:uid="{00000000-0005-0000-0000-000047530000}"/>
    <cellStyle name="Procentai 23 8 3" xfId="24261" xr:uid="{00000000-0005-0000-0000-000048530000}"/>
    <cellStyle name="Procentai 23 9" xfId="7562" xr:uid="{00000000-0005-0000-0000-000049530000}"/>
    <cellStyle name="Procentai 23 9 2" xfId="15750" xr:uid="{00000000-0005-0000-0000-00004A530000}"/>
    <cellStyle name="Procentai 23 9 3" xfId="24262" xr:uid="{00000000-0005-0000-0000-00004B530000}"/>
    <cellStyle name="Procentai 24" xfId="6983" xr:uid="{00000000-0005-0000-0000-00004C530000}"/>
    <cellStyle name="Procentai 24 2" xfId="7563" xr:uid="{00000000-0005-0000-0000-00004D530000}"/>
    <cellStyle name="Procentai 24 2 2" xfId="24263" xr:uid="{00000000-0005-0000-0000-00004E530000}"/>
    <cellStyle name="Procentai 24 3" xfId="9141" xr:uid="{00000000-0005-0000-0000-00004F530000}"/>
    <cellStyle name="Procentai 24 4" xfId="18060" xr:uid="{00000000-0005-0000-0000-000050530000}"/>
    <cellStyle name="Procentai 25" xfId="7565" xr:uid="{00000000-0005-0000-0000-000051530000}"/>
    <cellStyle name="Procentai 25 2" xfId="7566" xr:uid="{00000000-0005-0000-0000-000052530000}"/>
    <cellStyle name="Procentai 25 3" xfId="7567" xr:uid="{00000000-0005-0000-0000-000053530000}"/>
    <cellStyle name="Procentai 25 4" xfId="15751" xr:uid="{00000000-0005-0000-0000-000054530000}"/>
    <cellStyle name="Procentai 25 5" xfId="18061" xr:uid="{00000000-0005-0000-0000-000055530000}"/>
    <cellStyle name="Procentai 26" xfId="7569" xr:uid="{00000000-0005-0000-0000-000056530000}"/>
    <cellStyle name="Procentai 26 2" xfId="15752" xr:uid="{00000000-0005-0000-0000-000057530000}"/>
    <cellStyle name="Procentai 26 3" xfId="24264" xr:uid="{00000000-0005-0000-0000-000058530000}"/>
    <cellStyle name="Procentai 27" xfId="7570" xr:uid="{00000000-0005-0000-0000-000059530000}"/>
    <cellStyle name="Procentai 27 2" xfId="15753" xr:uid="{00000000-0005-0000-0000-00005A530000}"/>
    <cellStyle name="Procentai 27 3" xfId="24265" xr:uid="{00000000-0005-0000-0000-00005B530000}"/>
    <cellStyle name="Procentai 28" xfId="7571" xr:uid="{00000000-0005-0000-0000-00005C530000}"/>
    <cellStyle name="Procentai 28 2" xfId="15754" xr:uid="{00000000-0005-0000-0000-00005D530000}"/>
    <cellStyle name="Procentai 28 3" xfId="24266" xr:uid="{00000000-0005-0000-0000-00005E530000}"/>
    <cellStyle name="Procentai 29" xfId="7572" xr:uid="{00000000-0005-0000-0000-00005F530000}"/>
    <cellStyle name="Procentai 29 2" xfId="15755" xr:uid="{00000000-0005-0000-0000-000060530000}"/>
    <cellStyle name="Procentai 29 3" xfId="24267" xr:uid="{00000000-0005-0000-0000-000061530000}"/>
    <cellStyle name="Procentai 3" xfId="7573" xr:uid="{00000000-0005-0000-0000-000062530000}"/>
    <cellStyle name="Procentai 3 2" xfId="8587" xr:uid="{00000000-0005-0000-0000-000063530000}"/>
    <cellStyle name="Procentai 30" xfId="7564" xr:uid="{00000000-0005-0000-0000-000064530000}"/>
    <cellStyle name="Procentai 30 2" xfId="17035" xr:uid="{00000000-0005-0000-0000-000065530000}"/>
    <cellStyle name="Procentai 30 3" xfId="24268" xr:uid="{00000000-0005-0000-0000-000066530000}"/>
    <cellStyle name="Procentai 31" xfId="7568" xr:uid="{00000000-0005-0000-0000-000067530000}"/>
    <cellStyle name="Procentai 31 2" xfId="17037" xr:uid="{00000000-0005-0000-0000-000068530000}"/>
    <cellStyle name="Procentai 31 3" xfId="24269" xr:uid="{00000000-0005-0000-0000-000069530000}"/>
    <cellStyle name="Procentai 32" xfId="17039" xr:uid="{00000000-0005-0000-0000-00006A530000}"/>
    <cellStyle name="Procentai 4" xfId="7574" xr:uid="{00000000-0005-0000-0000-00006B530000}"/>
    <cellStyle name="Procentai 4 10" xfId="7575" xr:uid="{00000000-0005-0000-0000-00006C530000}"/>
    <cellStyle name="Procentai 4 10 2" xfId="15756" xr:uid="{00000000-0005-0000-0000-00006D530000}"/>
    <cellStyle name="Procentai 4 10 3" xfId="24270" xr:uid="{00000000-0005-0000-0000-00006E530000}"/>
    <cellStyle name="Procentai 4 11" xfId="7576" xr:uid="{00000000-0005-0000-0000-00006F530000}"/>
    <cellStyle name="Procentai 4 11 2" xfId="15757" xr:uid="{00000000-0005-0000-0000-000070530000}"/>
    <cellStyle name="Procentai 4 11 3" xfId="24271" xr:uid="{00000000-0005-0000-0000-000071530000}"/>
    <cellStyle name="Procentai 4 12" xfId="7577" xr:uid="{00000000-0005-0000-0000-000072530000}"/>
    <cellStyle name="Procentai 4 12 2" xfId="15758" xr:uid="{00000000-0005-0000-0000-000073530000}"/>
    <cellStyle name="Procentai 4 12 3" xfId="24272" xr:uid="{00000000-0005-0000-0000-000074530000}"/>
    <cellStyle name="Procentai 4 13" xfId="7578" xr:uid="{00000000-0005-0000-0000-000075530000}"/>
    <cellStyle name="Procentai 4 13 2" xfId="15759" xr:uid="{00000000-0005-0000-0000-000076530000}"/>
    <cellStyle name="Procentai 4 13 3" xfId="24273" xr:uid="{00000000-0005-0000-0000-000077530000}"/>
    <cellStyle name="Procentai 4 14" xfId="7579" xr:uid="{00000000-0005-0000-0000-000078530000}"/>
    <cellStyle name="Procentai 4 14 2" xfId="15760" xr:uid="{00000000-0005-0000-0000-000079530000}"/>
    <cellStyle name="Procentai 4 14 3" xfId="24274" xr:uid="{00000000-0005-0000-0000-00007A530000}"/>
    <cellStyle name="Procentai 4 15" xfId="7581" xr:uid="{00000000-0005-0000-0000-00007B530000}"/>
    <cellStyle name="Procentai 4 15 2" xfId="15761" xr:uid="{00000000-0005-0000-0000-00007C530000}"/>
    <cellStyle name="Procentai 4 15 3" xfId="24275" xr:uid="{00000000-0005-0000-0000-00007D530000}"/>
    <cellStyle name="Procentai 4 16" xfId="7583" xr:uid="{00000000-0005-0000-0000-00007E530000}"/>
    <cellStyle name="Procentai 4 16 2" xfId="15762" xr:uid="{00000000-0005-0000-0000-00007F530000}"/>
    <cellStyle name="Procentai 4 16 3" xfId="24276" xr:uid="{00000000-0005-0000-0000-000080530000}"/>
    <cellStyle name="Procentai 4 17" xfId="7585" xr:uid="{00000000-0005-0000-0000-000081530000}"/>
    <cellStyle name="Procentai 4 17 2" xfId="15763" xr:uid="{00000000-0005-0000-0000-000082530000}"/>
    <cellStyle name="Procentai 4 17 3" xfId="24277" xr:uid="{00000000-0005-0000-0000-000083530000}"/>
    <cellStyle name="Procentai 4 18" xfId="7587" xr:uid="{00000000-0005-0000-0000-000084530000}"/>
    <cellStyle name="Procentai 4 18 2" xfId="15764" xr:uid="{00000000-0005-0000-0000-000085530000}"/>
    <cellStyle name="Procentai 4 18 3" xfId="24278" xr:uid="{00000000-0005-0000-0000-000086530000}"/>
    <cellStyle name="Procentai 4 19" xfId="7588" xr:uid="{00000000-0005-0000-0000-000087530000}"/>
    <cellStyle name="Procentai 4 19 2" xfId="15765" xr:uid="{00000000-0005-0000-0000-000088530000}"/>
    <cellStyle name="Procentai 4 19 3" xfId="24279" xr:uid="{00000000-0005-0000-0000-000089530000}"/>
    <cellStyle name="Procentai 4 2" xfId="7589" xr:uid="{00000000-0005-0000-0000-00008A530000}"/>
    <cellStyle name="Procentai 4 2 10" xfId="7590" xr:uid="{00000000-0005-0000-0000-00008B530000}"/>
    <cellStyle name="Procentai 4 2 10 2" xfId="15766" xr:uid="{00000000-0005-0000-0000-00008C530000}"/>
    <cellStyle name="Procentai 4 2 10 3" xfId="24280" xr:uid="{00000000-0005-0000-0000-00008D530000}"/>
    <cellStyle name="Procentai 4 2 11" xfId="7591" xr:uid="{00000000-0005-0000-0000-00008E530000}"/>
    <cellStyle name="Procentai 4 2 11 2" xfId="15767" xr:uid="{00000000-0005-0000-0000-00008F530000}"/>
    <cellStyle name="Procentai 4 2 11 3" xfId="24281" xr:uid="{00000000-0005-0000-0000-000090530000}"/>
    <cellStyle name="Procentai 4 2 12" xfId="7592" xr:uid="{00000000-0005-0000-0000-000091530000}"/>
    <cellStyle name="Procentai 4 2 12 2" xfId="15768" xr:uid="{00000000-0005-0000-0000-000092530000}"/>
    <cellStyle name="Procentai 4 2 12 3" xfId="24282" xr:uid="{00000000-0005-0000-0000-000093530000}"/>
    <cellStyle name="Procentai 4 2 13" xfId="7593" xr:uid="{00000000-0005-0000-0000-000094530000}"/>
    <cellStyle name="Procentai 4 2 13 2" xfId="15769" xr:uid="{00000000-0005-0000-0000-000095530000}"/>
    <cellStyle name="Procentai 4 2 13 3" xfId="24283" xr:uid="{00000000-0005-0000-0000-000096530000}"/>
    <cellStyle name="Procentai 4 2 14" xfId="7594" xr:uid="{00000000-0005-0000-0000-000097530000}"/>
    <cellStyle name="Procentai 4 2 14 2" xfId="15770" xr:uid="{00000000-0005-0000-0000-000098530000}"/>
    <cellStyle name="Procentai 4 2 14 3" xfId="24284" xr:uid="{00000000-0005-0000-0000-000099530000}"/>
    <cellStyle name="Procentai 4 2 15" xfId="7596" xr:uid="{00000000-0005-0000-0000-00009A530000}"/>
    <cellStyle name="Procentai 4 2 15 2" xfId="15771" xr:uid="{00000000-0005-0000-0000-00009B530000}"/>
    <cellStyle name="Procentai 4 2 15 3" xfId="24285" xr:uid="{00000000-0005-0000-0000-00009C530000}"/>
    <cellStyle name="Procentai 4 2 16" xfId="7598" xr:uid="{00000000-0005-0000-0000-00009D530000}"/>
    <cellStyle name="Procentai 4 2 16 2" xfId="15772" xr:uid="{00000000-0005-0000-0000-00009E530000}"/>
    <cellStyle name="Procentai 4 2 16 3" xfId="24286" xr:uid="{00000000-0005-0000-0000-00009F530000}"/>
    <cellStyle name="Procentai 4 2 17" xfId="7600" xr:uid="{00000000-0005-0000-0000-0000A0530000}"/>
    <cellStyle name="Procentai 4 2 17 2" xfId="15773" xr:uid="{00000000-0005-0000-0000-0000A1530000}"/>
    <cellStyle name="Procentai 4 2 17 3" xfId="24287" xr:uid="{00000000-0005-0000-0000-0000A2530000}"/>
    <cellStyle name="Procentai 4 2 18" xfId="7601" xr:uid="{00000000-0005-0000-0000-0000A3530000}"/>
    <cellStyle name="Procentai 4 2 18 2" xfId="15774" xr:uid="{00000000-0005-0000-0000-0000A4530000}"/>
    <cellStyle name="Procentai 4 2 18 3" xfId="24288" xr:uid="{00000000-0005-0000-0000-0000A5530000}"/>
    <cellStyle name="Procentai 4 2 19" xfId="7602" xr:uid="{00000000-0005-0000-0000-0000A6530000}"/>
    <cellStyle name="Procentai 4 2 19 2" xfId="15775" xr:uid="{00000000-0005-0000-0000-0000A7530000}"/>
    <cellStyle name="Procentai 4 2 19 3" xfId="24289" xr:uid="{00000000-0005-0000-0000-0000A8530000}"/>
    <cellStyle name="Procentai 4 2 2" xfId="7603" xr:uid="{00000000-0005-0000-0000-0000A9530000}"/>
    <cellStyle name="Procentai 4 2 2 10" xfId="1410" xr:uid="{00000000-0005-0000-0000-0000AA530000}"/>
    <cellStyle name="Procentai 4 2 2 10 2" xfId="15776" xr:uid="{00000000-0005-0000-0000-0000AB530000}"/>
    <cellStyle name="Procentai 4 2 2 10 3" xfId="24290" xr:uid="{00000000-0005-0000-0000-0000AC530000}"/>
    <cellStyle name="Procentai 4 2 2 11" xfId="1415" xr:uid="{00000000-0005-0000-0000-0000AD530000}"/>
    <cellStyle name="Procentai 4 2 2 11 2" xfId="15777" xr:uid="{00000000-0005-0000-0000-0000AE530000}"/>
    <cellStyle name="Procentai 4 2 2 11 3" xfId="24291" xr:uid="{00000000-0005-0000-0000-0000AF530000}"/>
    <cellStyle name="Procentai 4 2 2 12" xfId="2983" xr:uid="{00000000-0005-0000-0000-0000B0530000}"/>
    <cellStyle name="Procentai 4 2 2 12 2" xfId="15778" xr:uid="{00000000-0005-0000-0000-0000B1530000}"/>
    <cellStyle name="Procentai 4 2 2 12 3" xfId="24292" xr:uid="{00000000-0005-0000-0000-0000B2530000}"/>
    <cellStyle name="Procentai 4 2 2 13" xfId="2987" xr:uid="{00000000-0005-0000-0000-0000B3530000}"/>
    <cellStyle name="Procentai 4 2 2 13 2" xfId="15779" xr:uid="{00000000-0005-0000-0000-0000B4530000}"/>
    <cellStyle name="Procentai 4 2 2 13 3" xfId="24293" xr:uid="{00000000-0005-0000-0000-0000B5530000}"/>
    <cellStyle name="Procentai 4 2 2 14" xfId="2990" xr:uid="{00000000-0005-0000-0000-0000B6530000}"/>
    <cellStyle name="Procentai 4 2 2 14 2" xfId="15780" xr:uid="{00000000-0005-0000-0000-0000B7530000}"/>
    <cellStyle name="Procentai 4 2 2 14 3" xfId="24294" xr:uid="{00000000-0005-0000-0000-0000B8530000}"/>
    <cellStyle name="Procentai 4 2 2 15" xfId="2994" xr:uid="{00000000-0005-0000-0000-0000B9530000}"/>
    <cellStyle name="Procentai 4 2 2 15 2" xfId="15781" xr:uid="{00000000-0005-0000-0000-0000BA530000}"/>
    <cellStyle name="Procentai 4 2 2 15 3" xfId="24295" xr:uid="{00000000-0005-0000-0000-0000BB530000}"/>
    <cellStyle name="Procentai 4 2 2 16" xfId="2998" xr:uid="{00000000-0005-0000-0000-0000BC530000}"/>
    <cellStyle name="Procentai 4 2 2 16 2" xfId="15782" xr:uid="{00000000-0005-0000-0000-0000BD530000}"/>
    <cellStyle name="Procentai 4 2 2 16 3" xfId="24296" xr:uid="{00000000-0005-0000-0000-0000BE530000}"/>
    <cellStyle name="Procentai 4 2 2 17" xfId="7604" xr:uid="{00000000-0005-0000-0000-0000BF530000}"/>
    <cellStyle name="Procentai 4 2 2 17 2" xfId="15783" xr:uid="{00000000-0005-0000-0000-0000C0530000}"/>
    <cellStyle name="Procentai 4 2 2 17 3" xfId="24297" xr:uid="{00000000-0005-0000-0000-0000C1530000}"/>
    <cellStyle name="Procentai 4 2 2 18" xfId="7605" xr:uid="{00000000-0005-0000-0000-0000C2530000}"/>
    <cellStyle name="Procentai 4 2 2 18 2" xfId="15784" xr:uid="{00000000-0005-0000-0000-0000C3530000}"/>
    <cellStyle name="Procentai 4 2 2 18 3" xfId="24298" xr:uid="{00000000-0005-0000-0000-0000C4530000}"/>
    <cellStyle name="Procentai 4 2 2 19" xfId="7606" xr:uid="{00000000-0005-0000-0000-0000C5530000}"/>
    <cellStyle name="Procentai 4 2 2 19 2" xfId="15785" xr:uid="{00000000-0005-0000-0000-0000C6530000}"/>
    <cellStyle name="Procentai 4 2 2 19 3" xfId="24299" xr:uid="{00000000-0005-0000-0000-0000C7530000}"/>
    <cellStyle name="Procentai 4 2 2 2" xfId="7607" xr:uid="{00000000-0005-0000-0000-0000C8530000}"/>
    <cellStyle name="Procentai 4 2 2 2 10" xfId="7608" xr:uid="{00000000-0005-0000-0000-0000C9530000}"/>
    <cellStyle name="Procentai 4 2 2 2 10 2" xfId="15786" xr:uid="{00000000-0005-0000-0000-0000CA530000}"/>
    <cellStyle name="Procentai 4 2 2 2 10 3" xfId="24300" xr:uid="{00000000-0005-0000-0000-0000CB530000}"/>
    <cellStyle name="Procentai 4 2 2 2 11" xfId="7609" xr:uid="{00000000-0005-0000-0000-0000CC530000}"/>
    <cellStyle name="Procentai 4 2 2 2 11 2" xfId="15787" xr:uid="{00000000-0005-0000-0000-0000CD530000}"/>
    <cellStyle name="Procentai 4 2 2 2 11 3" xfId="24301" xr:uid="{00000000-0005-0000-0000-0000CE530000}"/>
    <cellStyle name="Procentai 4 2 2 2 12" xfId="7610" xr:uid="{00000000-0005-0000-0000-0000CF530000}"/>
    <cellStyle name="Procentai 4 2 2 2 12 2" xfId="15788" xr:uid="{00000000-0005-0000-0000-0000D0530000}"/>
    <cellStyle name="Procentai 4 2 2 2 12 3" xfId="24302" xr:uid="{00000000-0005-0000-0000-0000D1530000}"/>
    <cellStyle name="Procentai 4 2 2 2 13" xfId="7611" xr:uid="{00000000-0005-0000-0000-0000D2530000}"/>
    <cellStyle name="Procentai 4 2 2 2 13 2" xfId="15789" xr:uid="{00000000-0005-0000-0000-0000D3530000}"/>
    <cellStyle name="Procentai 4 2 2 2 13 3" xfId="24303" xr:uid="{00000000-0005-0000-0000-0000D4530000}"/>
    <cellStyle name="Procentai 4 2 2 2 14" xfId="7612" xr:uid="{00000000-0005-0000-0000-0000D5530000}"/>
    <cellStyle name="Procentai 4 2 2 2 14 2" xfId="15790" xr:uid="{00000000-0005-0000-0000-0000D6530000}"/>
    <cellStyle name="Procentai 4 2 2 2 14 3" xfId="24304" xr:uid="{00000000-0005-0000-0000-0000D7530000}"/>
    <cellStyle name="Procentai 4 2 2 2 15" xfId="7614" xr:uid="{00000000-0005-0000-0000-0000D8530000}"/>
    <cellStyle name="Procentai 4 2 2 2 15 2" xfId="15791" xr:uid="{00000000-0005-0000-0000-0000D9530000}"/>
    <cellStyle name="Procentai 4 2 2 2 15 3" xfId="24305" xr:uid="{00000000-0005-0000-0000-0000DA530000}"/>
    <cellStyle name="Procentai 4 2 2 2 16" xfId="7615" xr:uid="{00000000-0005-0000-0000-0000DB530000}"/>
    <cellStyle name="Procentai 4 2 2 2 16 2" xfId="15792" xr:uid="{00000000-0005-0000-0000-0000DC530000}"/>
    <cellStyle name="Procentai 4 2 2 2 16 3" xfId="24306" xr:uid="{00000000-0005-0000-0000-0000DD530000}"/>
    <cellStyle name="Procentai 4 2 2 2 17" xfId="7616" xr:uid="{00000000-0005-0000-0000-0000DE530000}"/>
    <cellStyle name="Procentai 4 2 2 2 17 2" xfId="15793" xr:uid="{00000000-0005-0000-0000-0000DF530000}"/>
    <cellStyle name="Procentai 4 2 2 2 17 3" xfId="24307" xr:uid="{00000000-0005-0000-0000-0000E0530000}"/>
    <cellStyle name="Procentai 4 2 2 2 18" xfId="7617" xr:uid="{00000000-0005-0000-0000-0000E1530000}"/>
    <cellStyle name="Procentai 4 2 2 2 18 2" xfId="15794" xr:uid="{00000000-0005-0000-0000-0000E2530000}"/>
    <cellStyle name="Procentai 4 2 2 2 18 3" xfId="24308" xr:uid="{00000000-0005-0000-0000-0000E3530000}"/>
    <cellStyle name="Procentai 4 2 2 2 19" xfId="7618" xr:uid="{00000000-0005-0000-0000-0000E4530000}"/>
    <cellStyle name="Procentai 4 2 2 2 19 2" xfId="15795" xr:uid="{00000000-0005-0000-0000-0000E5530000}"/>
    <cellStyle name="Procentai 4 2 2 2 19 3" xfId="24309" xr:uid="{00000000-0005-0000-0000-0000E6530000}"/>
    <cellStyle name="Procentai 4 2 2 2 2" xfId="7619" xr:uid="{00000000-0005-0000-0000-0000E7530000}"/>
    <cellStyle name="Procentai 4 2 2 2 2 10" xfId="1997" xr:uid="{00000000-0005-0000-0000-0000E8530000}"/>
    <cellStyle name="Procentai 4 2 2 2 2 10 2" xfId="15796" xr:uid="{00000000-0005-0000-0000-0000E9530000}"/>
    <cellStyle name="Procentai 4 2 2 2 2 10 3" xfId="24310" xr:uid="{00000000-0005-0000-0000-0000EA530000}"/>
    <cellStyle name="Procentai 4 2 2 2 2 11" xfId="2000" xr:uid="{00000000-0005-0000-0000-0000EB530000}"/>
    <cellStyle name="Procentai 4 2 2 2 2 11 2" xfId="15797" xr:uid="{00000000-0005-0000-0000-0000EC530000}"/>
    <cellStyle name="Procentai 4 2 2 2 2 11 3" xfId="24311" xr:uid="{00000000-0005-0000-0000-0000ED530000}"/>
    <cellStyle name="Procentai 4 2 2 2 2 12" xfId="2003" xr:uid="{00000000-0005-0000-0000-0000EE530000}"/>
    <cellStyle name="Procentai 4 2 2 2 2 12 2" xfId="15798" xr:uid="{00000000-0005-0000-0000-0000EF530000}"/>
    <cellStyle name="Procentai 4 2 2 2 2 12 3" xfId="24312" xr:uid="{00000000-0005-0000-0000-0000F0530000}"/>
    <cellStyle name="Procentai 4 2 2 2 2 13" xfId="2006" xr:uid="{00000000-0005-0000-0000-0000F1530000}"/>
    <cellStyle name="Procentai 4 2 2 2 2 13 2" xfId="15799" xr:uid="{00000000-0005-0000-0000-0000F2530000}"/>
    <cellStyle name="Procentai 4 2 2 2 2 13 3" xfId="24313" xr:uid="{00000000-0005-0000-0000-0000F3530000}"/>
    <cellStyle name="Procentai 4 2 2 2 2 14" xfId="2009" xr:uid="{00000000-0005-0000-0000-0000F4530000}"/>
    <cellStyle name="Procentai 4 2 2 2 2 14 2" xfId="15800" xr:uid="{00000000-0005-0000-0000-0000F5530000}"/>
    <cellStyle name="Procentai 4 2 2 2 2 14 3" xfId="24314" xr:uid="{00000000-0005-0000-0000-0000F6530000}"/>
    <cellStyle name="Procentai 4 2 2 2 2 15" xfId="2012" xr:uid="{00000000-0005-0000-0000-0000F7530000}"/>
    <cellStyle name="Procentai 4 2 2 2 2 15 2" xfId="15801" xr:uid="{00000000-0005-0000-0000-0000F8530000}"/>
    <cellStyle name="Procentai 4 2 2 2 2 15 3" xfId="24315" xr:uid="{00000000-0005-0000-0000-0000F9530000}"/>
    <cellStyle name="Procentai 4 2 2 2 2 16" xfId="7620" xr:uid="{00000000-0005-0000-0000-0000FA530000}"/>
    <cellStyle name="Procentai 4 2 2 2 2 16 2" xfId="15802" xr:uid="{00000000-0005-0000-0000-0000FB530000}"/>
    <cellStyle name="Procentai 4 2 2 2 2 16 3" xfId="24316" xr:uid="{00000000-0005-0000-0000-0000FC530000}"/>
    <cellStyle name="Procentai 4 2 2 2 2 17" xfId="7621" xr:uid="{00000000-0005-0000-0000-0000FD530000}"/>
    <cellStyle name="Procentai 4 2 2 2 2 17 2" xfId="15803" xr:uid="{00000000-0005-0000-0000-0000FE530000}"/>
    <cellStyle name="Procentai 4 2 2 2 2 17 3" xfId="24317" xr:uid="{00000000-0005-0000-0000-0000FF530000}"/>
    <cellStyle name="Procentai 4 2 2 2 2 18" xfId="8771" xr:uid="{00000000-0005-0000-0000-000000540000}"/>
    <cellStyle name="Procentai 4 2 2 2 2 19" xfId="17214" xr:uid="{00000000-0005-0000-0000-000001540000}"/>
    <cellStyle name="Procentai 4 2 2 2 2 2" xfId="7622" xr:uid="{00000000-0005-0000-0000-000002540000}"/>
    <cellStyle name="Procentai 4 2 2 2 2 2 10" xfId="7623" xr:uid="{00000000-0005-0000-0000-000003540000}"/>
    <cellStyle name="Procentai 4 2 2 2 2 2 10 2" xfId="15804" xr:uid="{00000000-0005-0000-0000-000004540000}"/>
    <cellStyle name="Procentai 4 2 2 2 2 2 10 3" xfId="24318" xr:uid="{00000000-0005-0000-0000-000005540000}"/>
    <cellStyle name="Procentai 4 2 2 2 2 2 11" xfId="7624" xr:uid="{00000000-0005-0000-0000-000006540000}"/>
    <cellStyle name="Procentai 4 2 2 2 2 2 11 2" xfId="15805" xr:uid="{00000000-0005-0000-0000-000007540000}"/>
    <cellStyle name="Procentai 4 2 2 2 2 2 11 3" xfId="24319" xr:uid="{00000000-0005-0000-0000-000008540000}"/>
    <cellStyle name="Procentai 4 2 2 2 2 2 12" xfId="7625" xr:uid="{00000000-0005-0000-0000-000009540000}"/>
    <cellStyle name="Procentai 4 2 2 2 2 2 12 2" xfId="15806" xr:uid="{00000000-0005-0000-0000-00000A540000}"/>
    <cellStyle name="Procentai 4 2 2 2 2 2 12 3" xfId="24320" xr:uid="{00000000-0005-0000-0000-00000B540000}"/>
    <cellStyle name="Procentai 4 2 2 2 2 2 13" xfId="7626" xr:uid="{00000000-0005-0000-0000-00000C540000}"/>
    <cellStyle name="Procentai 4 2 2 2 2 2 13 2" xfId="15807" xr:uid="{00000000-0005-0000-0000-00000D540000}"/>
    <cellStyle name="Procentai 4 2 2 2 2 2 13 3" xfId="24321" xr:uid="{00000000-0005-0000-0000-00000E540000}"/>
    <cellStyle name="Procentai 4 2 2 2 2 2 14" xfId="7627" xr:uid="{00000000-0005-0000-0000-00000F540000}"/>
    <cellStyle name="Procentai 4 2 2 2 2 2 14 2" xfId="15808" xr:uid="{00000000-0005-0000-0000-000010540000}"/>
    <cellStyle name="Procentai 4 2 2 2 2 2 14 3" xfId="24322" xr:uid="{00000000-0005-0000-0000-000011540000}"/>
    <cellStyle name="Procentai 4 2 2 2 2 2 15" xfId="7628" xr:uid="{00000000-0005-0000-0000-000012540000}"/>
    <cellStyle name="Procentai 4 2 2 2 2 2 15 2" xfId="15809" xr:uid="{00000000-0005-0000-0000-000013540000}"/>
    <cellStyle name="Procentai 4 2 2 2 2 2 15 3" xfId="24323" xr:uid="{00000000-0005-0000-0000-000014540000}"/>
    <cellStyle name="Procentai 4 2 2 2 2 2 16" xfId="7629" xr:uid="{00000000-0005-0000-0000-000015540000}"/>
    <cellStyle name="Procentai 4 2 2 2 2 2 16 2" xfId="15810" xr:uid="{00000000-0005-0000-0000-000016540000}"/>
    <cellStyle name="Procentai 4 2 2 2 2 2 16 3" xfId="24324" xr:uid="{00000000-0005-0000-0000-000017540000}"/>
    <cellStyle name="Procentai 4 2 2 2 2 2 17" xfId="8978" xr:uid="{00000000-0005-0000-0000-000018540000}"/>
    <cellStyle name="Procentai 4 2 2 2 2 2 18" xfId="17416" xr:uid="{00000000-0005-0000-0000-000019540000}"/>
    <cellStyle name="Procentai 4 2 2 2 2 2 2" xfId="4062" xr:uid="{00000000-0005-0000-0000-00001A540000}"/>
    <cellStyle name="Procentai 4 2 2 2 2 2 2 2" xfId="15811" xr:uid="{00000000-0005-0000-0000-00001B540000}"/>
    <cellStyle name="Procentai 4 2 2 2 2 2 2 3" xfId="18062" xr:uid="{00000000-0005-0000-0000-00001C540000}"/>
    <cellStyle name="Procentai 4 2 2 2 2 2 3" xfId="4069" xr:uid="{00000000-0005-0000-0000-00001D540000}"/>
    <cellStyle name="Procentai 4 2 2 2 2 2 3 2" xfId="15812" xr:uid="{00000000-0005-0000-0000-00001E540000}"/>
    <cellStyle name="Procentai 4 2 2 2 2 2 3 3" xfId="24325" xr:uid="{00000000-0005-0000-0000-00001F540000}"/>
    <cellStyle name="Procentai 4 2 2 2 2 2 4" xfId="4071" xr:uid="{00000000-0005-0000-0000-000020540000}"/>
    <cellStyle name="Procentai 4 2 2 2 2 2 4 2" xfId="15813" xr:uid="{00000000-0005-0000-0000-000021540000}"/>
    <cellStyle name="Procentai 4 2 2 2 2 2 4 3" xfId="24326" xr:uid="{00000000-0005-0000-0000-000022540000}"/>
    <cellStyle name="Procentai 4 2 2 2 2 2 5" xfId="4073" xr:uid="{00000000-0005-0000-0000-000023540000}"/>
    <cellStyle name="Procentai 4 2 2 2 2 2 5 2" xfId="15814" xr:uid="{00000000-0005-0000-0000-000024540000}"/>
    <cellStyle name="Procentai 4 2 2 2 2 2 5 3" xfId="24327" xr:uid="{00000000-0005-0000-0000-000025540000}"/>
    <cellStyle name="Procentai 4 2 2 2 2 2 6" xfId="7630" xr:uid="{00000000-0005-0000-0000-000026540000}"/>
    <cellStyle name="Procentai 4 2 2 2 2 2 6 2" xfId="15815" xr:uid="{00000000-0005-0000-0000-000027540000}"/>
    <cellStyle name="Procentai 4 2 2 2 2 2 6 3" xfId="24328" xr:uid="{00000000-0005-0000-0000-000028540000}"/>
    <cellStyle name="Procentai 4 2 2 2 2 2 7" xfId="7631" xr:uid="{00000000-0005-0000-0000-000029540000}"/>
    <cellStyle name="Procentai 4 2 2 2 2 2 7 2" xfId="15816" xr:uid="{00000000-0005-0000-0000-00002A540000}"/>
    <cellStyle name="Procentai 4 2 2 2 2 2 7 3" xfId="24329" xr:uid="{00000000-0005-0000-0000-00002B540000}"/>
    <cellStyle name="Procentai 4 2 2 2 2 2 8" xfId="7632" xr:uid="{00000000-0005-0000-0000-00002C540000}"/>
    <cellStyle name="Procentai 4 2 2 2 2 2 8 2" xfId="15817" xr:uid="{00000000-0005-0000-0000-00002D540000}"/>
    <cellStyle name="Procentai 4 2 2 2 2 2 8 3" xfId="24330" xr:uid="{00000000-0005-0000-0000-00002E540000}"/>
    <cellStyle name="Procentai 4 2 2 2 2 2 9" xfId="7633" xr:uid="{00000000-0005-0000-0000-00002F540000}"/>
    <cellStyle name="Procentai 4 2 2 2 2 2 9 2" xfId="15818" xr:uid="{00000000-0005-0000-0000-000030540000}"/>
    <cellStyle name="Procentai 4 2 2 2 2 2 9 3" xfId="24331" xr:uid="{00000000-0005-0000-0000-000031540000}"/>
    <cellStyle name="Procentai 4 2 2 2 2 3" xfId="7634" xr:uid="{00000000-0005-0000-0000-000032540000}"/>
    <cellStyle name="Procentai 4 2 2 2 2 3 2" xfId="15819" xr:uid="{00000000-0005-0000-0000-000033540000}"/>
    <cellStyle name="Procentai 4 2 2 2 2 3 3" xfId="17745" xr:uid="{00000000-0005-0000-0000-000034540000}"/>
    <cellStyle name="Procentai 4 2 2 2 2 4" xfId="7635" xr:uid="{00000000-0005-0000-0000-000035540000}"/>
    <cellStyle name="Procentai 4 2 2 2 2 4 2" xfId="15820" xr:uid="{00000000-0005-0000-0000-000036540000}"/>
    <cellStyle name="Procentai 4 2 2 2 2 4 3" xfId="24332" xr:uid="{00000000-0005-0000-0000-000037540000}"/>
    <cellStyle name="Procentai 4 2 2 2 2 5" xfId="7636" xr:uid="{00000000-0005-0000-0000-000038540000}"/>
    <cellStyle name="Procentai 4 2 2 2 2 5 2" xfId="15821" xr:uid="{00000000-0005-0000-0000-000039540000}"/>
    <cellStyle name="Procentai 4 2 2 2 2 5 3" xfId="24333" xr:uid="{00000000-0005-0000-0000-00003A540000}"/>
    <cellStyle name="Procentai 4 2 2 2 2 6" xfId="7637" xr:uid="{00000000-0005-0000-0000-00003B540000}"/>
    <cellStyle name="Procentai 4 2 2 2 2 6 2" xfId="15822" xr:uid="{00000000-0005-0000-0000-00003C540000}"/>
    <cellStyle name="Procentai 4 2 2 2 2 6 3" xfId="24334" xr:uid="{00000000-0005-0000-0000-00003D540000}"/>
    <cellStyle name="Procentai 4 2 2 2 2 7" xfId="7638" xr:uid="{00000000-0005-0000-0000-00003E540000}"/>
    <cellStyle name="Procentai 4 2 2 2 2 7 2" xfId="15823" xr:uid="{00000000-0005-0000-0000-00003F540000}"/>
    <cellStyle name="Procentai 4 2 2 2 2 7 3" xfId="24335" xr:uid="{00000000-0005-0000-0000-000040540000}"/>
    <cellStyle name="Procentai 4 2 2 2 2 8" xfId="7639" xr:uid="{00000000-0005-0000-0000-000041540000}"/>
    <cellStyle name="Procentai 4 2 2 2 2 8 2" xfId="15824" xr:uid="{00000000-0005-0000-0000-000042540000}"/>
    <cellStyle name="Procentai 4 2 2 2 2 8 3" xfId="24336" xr:uid="{00000000-0005-0000-0000-000043540000}"/>
    <cellStyle name="Procentai 4 2 2 2 2 9" xfId="7640" xr:uid="{00000000-0005-0000-0000-000044540000}"/>
    <cellStyle name="Procentai 4 2 2 2 2 9 2" xfId="15825" xr:uid="{00000000-0005-0000-0000-000045540000}"/>
    <cellStyle name="Procentai 4 2 2 2 2 9 3" xfId="24337" xr:uid="{00000000-0005-0000-0000-000046540000}"/>
    <cellStyle name="Procentai 4 2 2 2 20" xfId="7613" xr:uid="{00000000-0005-0000-0000-000047540000}"/>
    <cellStyle name="Procentai 4 2 2 2 21" xfId="8668" xr:uid="{00000000-0005-0000-0000-000048540000}"/>
    <cellStyle name="Procentai 4 2 2 2 22" xfId="17117" xr:uid="{00000000-0005-0000-0000-000049540000}"/>
    <cellStyle name="Procentai 4 2 2 2 3" xfId="7641" xr:uid="{00000000-0005-0000-0000-00004A540000}"/>
    <cellStyle name="Procentai 4 2 2 2 3 10" xfId="7642" xr:uid="{00000000-0005-0000-0000-00004B540000}"/>
    <cellStyle name="Procentai 4 2 2 2 3 10 2" xfId="15826" xr:uid="{00000000-0005-0000-0000-00004C540000}"/>
    <cellStyle name="Procentai 4 2 2 2 3 10 3" xfId="24338" xr:uid="{00000000-0005-0000-0000-00004D540000}"/>
    <cellStyle name="Procentai 4 2 2 2 3 11" xfId="7643" xr:uid="{00000000-0005-0000-0000-00004E540000}"/>
    <cellStyle name="Procentai 4 2 2 2 3 11 2" xfId="15827" xr:uid="{00000000-0005-0000-0000-00004F540000}"/>
    <cellStyle name="Procentai 4 2 2 2 3 11 3" xfId="24339" xr:uid="{00000000-0005-0000-0000-000050540000}"/>
    <cellStyle name="Procentai 4 2 2 2 3 12" xfId="7644" xr:uid="{00000000-0005-0000-0000-000051540000}"/>
    <cellStyle name="Procentai 4 2 2 2 3 12 2" xfId="15828" xr:uid="{00000000-0005-0000-0000-000052540000}"/>
    <cellStyle name="Procentai 4 2 2 2 3 12 3" xfId="24340" xr:uid="{00000000-0005-0000-0000-000053540000}"/>
    <cellStyle name="Procentai 4 2 2 2 3 13" xfId="7645" xr:uid="{00000000-0005-0000-0000-000054540000}"/>
    <cellStyle name="Procentai 4 2 2 2 3 13 2" xfId="15829" xr:uid="{00000000-0005-0000-0000-000055540000}"/>
    <cellStyle name="Procentai 4 2 2 2 3 13 3" xfId="24341" xr:uid="{00000000-0005-0000-0000-000056540000}"/>
    <cellStyle name="Procentai 4 2 2 2 3 14" xfId="7646" xr:uid="{00000000-0005-0000-0000-000057540000}"/>
    <cellStyle name="Procentai 4 2 2 2 3 14 2" xfId="15830" xr:uid="{00000000-0005-0000-0000-000058540000}"/>
    <cellStyle name="Procentai 4 2 2 2 3 14 3" xfId="24342" xr:uid="{00000000-0005-0000-0000-000059540000}"/>
    <cellStyle name="Procentai 4 2 2 2 3 15" xfId="7647" xr:uid="{00000000-0005-0000-0000-00005A540000}"/>
    <cellStyle name="Procentai 4 2 2 2 3 15 2" xfId="15831" xr:uid="{00000000-0005-0000-0000-00005B540000}"/>
    <cellStyle name="Procentai 4 2 2 2 3 15 3" xfId="24343" xr:uid="{00000000-0005-0000-0000-00005C540000}"/>
    <cellStyle name="Procentai 4 2 2 2 3 16" xfId="7648" xr:uid="{00000000-0005-0000-0000-00005D540000}"/>
    <cellStyle name="Procentai 4 2 2 2 3 16 2" xfId="15832" xr:uid="{00000000-0005-0000-0000-00005E540000}"/>
    <cellStyle name="Procentai 4 2 2 2 3 16 3" xfId="24344" xr:uid="{00000000-0005-0000-0000-00005F540000}"/>
    <cellStyle name="Procentai 4 2 2 2 3 17" xfId="8881" xr:uid="{00000000-0005-0000-0000-000060540000}"/>
    <cellStyle name="Procentai 4 2 2 2 3 18" xfId="17319" xr:uid="{00000000-0005-0000-0000-000061540000}"/>
    <cellStyle name="Procentai 4 2 2 2 3 2" xfId="7649" xr:uid="{00000000-0005-0000-0000-000062540000}"/>
    <cellStyle name="Procentai 4 2 2 2 3 2 2" xfId="15833" xr:uid="{00000000-0005-0000-0000-000063540000}"/>
    <cellStyle name="Procentai 4 2 2 2 3 2 3" xfId="18063" xr:uid="{00000000-0005-0000-0000-000064540000}"/>
    <cellStyle name="Procentai 4 2 2 2 3 3" xfId="7650" xr:uid="{00000000-0005-0000-0000-000065540000}"/>
    <cellStyle name="Procentai 4 2 2 2 3 3 2" xfId="15834" xr:uid="{00000000-0005-0000-0000-000066540000}"/>
    <cellStyle name="Procentai 4 2 2 2 3 3 3" xfId="24345" xr:uid="{00000000-0005-0000-0000-000067540000}"/>
    <cellStyle name="Procentai 4 2 2 2 3 4" xfId="7651" xr:uid="{00000000-0005-0000-0000-000068540000}"/>
    <cellStyle name="Procentai 4 2 2 2 3 4 2" xfId="15835" xr:uid="{00000000-0005-0000-0000-000069540000}"/>
    <cellStyle name="Procentai 4 2 2 2 3 4 3" xfId="24346" xr:uid="{00000000-0005-0000-0000-00006A540000}"/>
    <cellStyle name="Procentai 4 2 2 2 3 5" xfId="7652" xr:uid="{00000000-0005-0000-0000-00006B540000}"/>
    <cellStyle name="Procentai 4 2 2 2 3 5 2" xfId="15836" xr:uid="{00000000-0005-0000-0000-00006C540000}"/>
    <cellStyle name="Procentai 4 2 2 2 3 5 3" xfId="24347" xr:uid="{00000000-0005-0000-0000-00006D540000}"/>
    <cellStyle name="Procentai 4 2 2 2 3 6" xfId="7653" xr:uid="{00000000-0005-0000-0000-00006E540000}"/>
    <cellStyle name="Procentai 4 2 2 2 3 6 2" xfId="15837" xr:uid="{00000000-0005-0000-0000-00006F540000}"/>
    <cellStyle name="Procentai 4 2 2 2 3 6 3" xfId="24348" xr:uid="{00000000-0005-0000-0000-000070540000}"/>
    <cellStyle name="Procentai 4 2 2 2 3 7" xfId="7654" xr:uid="{00000000-0005-0000-0000-000071540000}"/>
    <cellStyle name="Procentai 4 2 2 2 3 7 2" xfId="15838" xr:uid="{00000000-0005-0000-0000-000072540000}"/>
    <cellStyle name="Procentai 4 2 2 2 3 7 3" xfId="24349" xr:uid="{00000000-0005-0000-0000-000073540000}"/>
    <cellStyle name="Procentai 4 2 2 2 3 8" xfId="7655" xr:uid="{00000000-0005-0000-0000-000074540000}"/>
    <cellStyle name="Procentai 4 2 2 2 3 8 2" xfId="15839" xr:uid="{00000000-0005-0000-0000-000075540000}"/>
    <cellStyle name="Procentai 4 2 2 2 3 8 3" xfId="24350" xr:uid="{00000000-0005-0000-0000-000076540000}"/>
    <cellStyle name="Procentai 4 2 2 2 3 9" xfId="7656" xr:uid="{00000000-0005-0000-0000-000077540000}"/>
    <cellStyle name="Procentai 4 2 2 2 3 9 2" xfId="15840" xr:uid="{00000000-0005-0000-0000-000078540000}"/>
    <cellStyle name="Procentai 4 2 2 2 3 9 3" xfId="24351" xr:uid="{00000000-0005-0000-0000-000079540000}"/>
    <cellStyle name="Procentai 4 2 2 2 4" xfId="1456" xr:uid="{00000000-0005-0000-0000-00007A540000}"/>
    <cellStyle name="Procentai 4 2 2 2 4 10" xfId="1458" xr:uid="{00000000-0005-0000-0000-00007B540000}"/>
    <cellStyle name="Procentai 4 2 2 2 4 10 2" xfId="15841" xr:uid="{00000000-0005-0000-0000-00007C540000}"/>
    <cellStyle name="Procentai 4 2 2 2 4 10 3" xfId="24352" xr:uid="{00000000-0005-0000-0000-00007D540000}"/>
    <cellStyle name="Procentai 4 2 2 2 4 11" xfId="1460" xr:uid="{00000000-0005-0000-0000-00007E540000}"/>
    <cellStyle name="Procentai 4 2 2 2 4 11 2" xfId="15842" xr:uid="{00000000-0005-0000-0000-00007F540000}"/>
    <cellStyle name="Procentai 4 2 2 2 4 11 3" xfId="24353" xr:uid="{00000000-0005-0000-0000-000080540000}"/>
    <cellStyle name="Procentai 4 2 2 2 4 12" xfId="1462" xr:uid="{00000000-0005-0000-0000-000081540000}"/>
    <cellStyle name="Procentai 4 2 2 2 4 12 2" xfId="15843" xr:uid="{00000000-0005-0000-0000-000082540000}"/>
    <cellStyle name="Procentai 4 2 2 2 4 12 3" xfId="24354" xr:uid="{00000000-0005-0000-0000-000083540000}"/>
    <cellStyle name="Procentai 4 2 2 2 4 13" xfId="1464" xr:uid="{00000000-0005-0000-0000-000084540000}"/>
    <cellStyle name="Procentai 4 2 2 2 4 13 2" xfId="15844" xr:uid="{00000000-0005-0000-0000-000085540000}"/>
    <cellStyle name="Procentai 4 2 2 2 4 13 3" xfId="24355" xr:uid="{00000000-0005-0000-0000-000086540000}"/>
    <cellStyle name="Procentai 4 2 2 2 4 14" xfId="1466" xr:uid="{00000000-0005-0000-0000-000087540000}"/>
    <cellStyle name="Procentai 4 2 2 2 4 14 2" xfId="15845" xr:uid="{00000000-0005-0000-0000-000088540000}"/>
    <cellStyle name="Procentai 4 2 2 2 4 14 3" xfId="24356" xr:uid="{00000000-0005-0000-0000-000089540000}"/>
    <cellStyle name="Procentai 4 2 2 2 4 15" xfId="1468" xr:uid="{00000000-0005-0000-0000-00008A540000}"/>
    <cellStyle name="Procentai 4 2 2 2 4 15 2" xfId="15846" xr:uid="{00000000-0005-0000-0000-00008B540000}"/>
    <cellStyle name="Procentai 4 2 2 2 4 15 3" xfId="24357" xr:uid="{00000000-0005-0000-0000-00008C540000}"/>
    <cellStyle name="Procentai 4 2 2 2 4 16" xfId="1470" xr:uid="{00000000-0005-0000-0000-00008D540000}"/>
    <cellStyle name="Procentai 4 2 2 2 4 16 2" xfId="15847" xr:uid="{00000000-0005-0000-0000-00008E540000}"/>
    <cellStyle name="Procentai 4 2 2 2 4 16 3" xfId="24358" xr:uid="{00000000-0005-0000-0000-00008F540000}"/>
    <cellStyle name="Procentai 4 2 2 2 4 17" xfId="9084" xr:uid="{00000000-0005-0000-0000-000090540000}"/>
    <cellStyle name="Procentai 4 2 2 2 4 18" xfId="17521" xr:uid="{00000000-0005-0000-0000-000091540000}"/>
    <cellStyle name="Procentai 4 2 2 2 4 2" xfId="1472" xr:uid="{00000000-0005-0000-0000-000092540000}"/>
    <cellStyle name="Procentai 4 2 2 2 4 2 2" xfId="15848" xr:uid="{00000000-0005-0000-0000-000093540000}"/>
    <cellStyle name="Procentai 4 2 2 2 4 2 3" xfId="18064" xr:uid="{00000000-0005-0000-0000-000094540000}"/>
    <cellStyle name="Procentai 4 2 2 2 4 3" xfId="1474" xr:uid="{00000000-0005-0000-0000-000095540000}"/>
    <cellStyle name="Procentai 4 2 2 2 4 3 2" xfId="15849" xr:uid="{00000000-0005-0000-0000-000096540000}"/>
    <cellStyle name="Procentai 4 2 2 2 4 3 3" xfId="24359" xr:uid="{00000000-0005-0000-0000-000097540000}"/>
    <cellStyle name="Procentai 4 2 2 2 4 4" xfId="1476" xr:uid="{00000000-0005-0000-0000-000098540000}"/>
    <cellStyle name="Procentai 4 2 2 2 4 4 2" xfId="15850" xr:uid="{00000000-0005-0000-0000-000099540000}"/>
    <cellStyle name="Procentai 4 2 2 2 4 4 3" xfId="24360" xr:uid="{00000000-0005-0000-0000-00009A540000}"/>
    <cellStyle name="Procentai 4 2 2 2 4 5" xfId="1478" xr:uid="{00000000-0005-0000-0000-00009B540000}"/>
    <cellStyle name="Procentai 4 2 2 2 4 5 2" xfId="15851" xr:uid="{00000000-0005-0000-0000-00009C540000}"/>
    <cellStyle name="Procentai 4 2 2 2 4 5 3" xfId="24361" xr:uid="{00000000-0005-0000-0000-00009D540000}"/>
    <cellStyle name="Procentai 4 2 2 2 4 6" xfId="1480" xr:uid="{00000000-0005-0000-0000-00009E540000}"/>
    <cellStyle name="Procentai 4 2 2 2 4 6 2" xfId="15852" xr:uid="{00000000-0005-0000-0000-00009F540000}"/>
    <cellStyle name="Procentai 4 2 2 2 4 6 3" xfId="24362" xr:uid="{00000000-0005-0000-0000-0000A0540000}"/>
    <cellStyle name="Procentai 4 2 2 2 4 7" xfId="1482" xr:uid="{00000000-0005-0000-0000-0000A1540000}"/>
    <cellStyle name="Procentai 4 2 2 2 4 7 2" xfId="15853" xr:uid="{00000000-0005-0000-0000-0000A2540000}"/>
    <cellStyle name="Procentai 4 2 2 2 4 7 3" xfId="24363" xr:uid="{00000000-0005-0000-0000-0000A3540000}"/>
    <cellStyle name="Procentai 4 2 2 2 4 8" xfId="1484" xr:uid="{00000000-0005-0000-0000-0000A4540000}"/>
    <cellStyle name="Procentai 4 2 2 2 4 8 2" xfId="15854" xr:uid="{00000000-0005-0000-0000-0000A5540000}"/>
    <cellStyle name="Procentai 4 2 2 2 4 8 3" xfId="24364" xr:uid="{00000000-0005-0000-0000-0000A6540000}"/>
    <cellStyle name="Procentai 4 2 2 2 4 9" xfId="1486" xr:uid="{00000000-0005-0000-0000-0000A7540000}"/>
    <cellStyle name="Procentai 4 2 2 2 4 9 2" xfId="15855" xr:uid="{00000000-0005-0000-0000-0000A8540000}"/>
    <cellStyle name="Procentai 4 2 2 2 4 9 3" xfId="24365" xr:uid="{00000000-0005-0000-0000-0000A9540000}"/>
    <cellStyle name="Procentai 4 2 2 2 5" xfId="1488" xr:uid="{00000000-0005-0000-0000-0000AA540000}"/>
    <cellStyle name="Procentai 4 2 2 2 5 2" xfId="15856" xr:uid="{00000000-0005-0000-0000-0000AB540000}"/>
    <cellStyle name="Procentai 4 2 2 2 5 3" xfId="17648" xr:uid="{00000000-0005-0000-0000-0000AC540000}"/>
    <cellStyle name="Procentai 4 2 2 2 6" xfId="1490" xr:uid="{00000000-0005-0000-0000-0000AD540000}"/>
    <cellStyle name="Procentai 4 2 2 2 6 2" xfId="15857" xr:uid="{00000000-0005-0000-0000-0000AE540000}"/>
    <cellStyle name="Procentai 4 2 2 2 6 3" xfId="24366" xr:uid="{00000000-0005-0000-0000-0000AF540000}"/>
    <cellStyle name="Procentai 4 2 2 2 7" xfId="1492" xr:uid="{00000000-0005-0000-0000-0000B0540000}"/>
    <cellStyle name="Procentai 4 2 2 2 7 2" xfId="15858" xr:uid="{00000000-0005-0000-0000-0000B1540000}"/>
    <cellStyle name="Procentai 4 2 2 2 7 3" xfId="24367" xr:uid="{00000000-0005-0000-0000-0000B2540000}"/>
    <cellStyle name="Procentai 4 2 2 2 8" xfId="1494" xr:uid="{00000000-0005-0000-0000-0000B3540000}"/>
    <cellStyle name="Procentai 4 2 2 2 8 2" xfId="15859" xr:uid="{00000000-0005-0000-0000-0000B4540000}"/>
    <cellStyle name="Procentai 4 2 2 2 8 3" xfId="24368" xr:uid="{00000000-0005-0000-0000-0000B5540000}"/>
    <cellStyle name="Procentai 4 2 2 2 9" xfId="1496" xr:uid="{00000000-0005-0000-0000-0000B6540000}"/>
    <cellStyle name="Procentai 4 2 2 2 9 2" xfId="15860" xr:uid="{00000000-0005-0000-0000-0000B7540000}"/>
    <cellStyle name="Procentai 4 2 2 2 9 3" xfId="24369" xr:uid="{00000000-0005-0000-0000-0000B8540000}"/>
    <cellStyle name="Procentai 4 2 2 20" xfId="2993" xr:uid="{00000000-0005-0000-0000-0000B9540000}"/>
    <cellStyle name="Procentai 4 2 2 20 2" xfId="15861" xr:uid="{00000000-0005-0000-0000-0000BA540000}"/>
    <cellStyle name="Procentai 4 2 2 20 3" xfId="24370" xr:uid="{00000000-0005-0000-0000-0000BB540000}"/>
    <cellStyle name="Procentai 4 2 2 21" xfId="2997" xr:uid="{00000000-0005-0000-0000-0000BC540000}"/>
    <cellStyle name="Procentai 4 2 2 22" xfId="8623" xr:uid="{00000000-0005-0000-0000-0000BD540000}"/>
    <cellStyle name="Procentai 4 2 2 23" xfId="17074" xr:uid="{00000000-0005-0000-0000-0000BE540000}"/>
    <cellStyle name="Procentai 4 2 2 3" xfId="7657" xr:uid="{00000000-0005-0000-0000-0000BF540000}"/>
    <cellStyle name="Procentai 4 2 2 3 10" xfId="7659" xr:uid="{00000000-0005-0000-0000-0000C0540000}"/>
    <cellStyle name="Procentai 4 2 2 3 10 2" xfId="15862" xr:uid="{00000000-0005-0000-0000-0000C1540000}"/>
    <cellStyle name="Procentai 4 2 2 3 10 3" xfId="24371" xr:uid="{00000000-0005-0000-0000-0000C2540000}"/>
    <cellStyle name="Procentai 4 2 2 3 11" xfId="7661" xr:uid="{00000000-0005-0000-0000-0000C3540000}"/>
    <cellStyle name="Procentai 4 2 2 3 11 2" xfId="15863" xr:uid="{00000000-0005-0000-0000-0000C4540000}"/>
    <cellStyle name="Procentai 4 2 2 3 11 3" xfId="24372" xr:uid="{00000000-0005-0000-0000-0000C5540000}"/>
    <cellStyle name="Procentai 4 2 2 3 12" xfId="7663" xr:uid="{00000000-0005-0000-0000-0000C6540000}"/>
    <cellStyle name="Procentai 4 2 2 3 12 2" xfId="15864" xr:uid="{00000000-0005-0000-0000-0000C7540000}"/>
    <cellStyle name="Procentai 4 2 2 3 12 3" xfId="24373" xr:uid="{00000000-0005-0000-0000-0000C8540000}"/>
    <cellStyle name="Procentai 4 2 2 3 13" xfId="7665" xr:uid="{00000000-0005-0000-0000-0000C9540000}"/>
    <cellStyle name="Procentai 4 2 2 3 13 2" xfId="15865" xr:uid="{00000000-0005-0000-0000-0000CA540000}"/>
    <cellStyle name="Procentai 4 2 2 3 13 3" xfId="24374" xr:uid="{00000000-0005-0000-0000-0000CB540000}"/>
    <cellStyle name="Procentai 4 2 2 3 14" xfId="7667" xr:uid="{00000000-0005-0000-0000-0000CC540000}"/>
    <cellStyle name="Procentai 4 2 2 3 14 2" xfId="15866" xr:uid="{00000000-0005-0000-0000-0000CD540000}"/>
    <cellStyle name="Procentai 4 2 2 3 14 3" xfId="24375" xr:uid="{00000000-0005-0000-0000-0000CE540000}"/>
    <cellStyle name="Procentai 4 2 2 3 15" xfId="7669" xr:uid="{00000000-0005-0000-0000-0000CF540000}"/>
    <cellStyle name="Procentai 4 2 2 3 15 2" xfId="15867" xr:uid="{00000000-0005-0000-0000-0000D0540000}"/>
    <cellStyle name="Procentai 4 2 2 3 15 3" xfId="24376" xr:uid="{00000000-0005-0000-0000-0000D1540000}"/>
    <cellStyle name="Procentai 4 2 2 3 16" xfId="7671" xr:uid="{00000000-0005-0000-0000-0000D2540000}"/>
    <cellStyle name="Procentai 4 2 2 3 16 2" xfId="15868" xr:uid="{00000000-0005-0000-0000-0000D3540000}"/>
    <cellStyle name="Procentai 4 2 2 3 16 3" xfId="24377" xr:uid="{00000000-0005-0000-0000-0000D4540000}"/>
    <cellStyle name="Procentai 4 2 2 3 17" xfId="7672" xr:uid="{00000000-0005-0000-0000-0000D5540000}"/>
    <cellStyle name="Procentai 4 2 2 3 17 2" xfId="15869" xr:uid="{00000000-0005-0000-0000-0000D6540000}"/>
    <cellStyle name="Procentai 4 2 2 3 17 3" xfId="24378" xr:uid="{00000000-0005-0000-0000-0000D7540000}"/>
    <cellStyle name="Procentai 4 2 2 3 18" xfId="8728" xr:uid="{00000000-0005-0000-0000-0000D8540000}"/>
    <cellStyle name="Procentai 4 2 2 3 19" xfId="17171" xr:uid="{00000000-0005-0000-0000-0000D9540000}"/>
    <cellStyle name="Procentai 4 2 2 3 2" xfId="7673" xr:uid="{00000000-0005-0000-0000-0000DA540000}"/>
    <cellStyle name="Procentai 4 2 2 3 2 10" xfId="7674" xr:uid="{00000000-0005-0000-0000-0000DB540000}"/>
    <cellStyle name="Procentai 4 2 2 3 2 10 2" xfId="15870" xr:uid="{00000000-0005-0000-0000-0000DC540000}"/>
    <cellStyle name="Procentai 4 2 2 3 2 10 3" xfId="24379" xr:uid="{00000000-0005-0000-0000-0000DD540000}"/>
    <cellStyle name="Procentai 4 2 2 3 2 11" xfId="7675" xr:uid="{00000000-0005-0000-0000-0000DE540000}"/>
    <cellStyle name="Procentai 4 2 2 3 2 11 2" xfId="15871" xr:uid="{00000000-0005-0000-0000-0000DF540000}"/>
    <cellStyle name="Procentai 4 2 2 3 2 11 3" xfId="24380" xr:uid="{00000000-0005-0000-0000-0000E0540000}"/>
    <cellStyle name="Procentai 4 2 2 3 2 12" xfId="7676" xr:uid="{00000000-0005-0000-0000-0000E1540000}"/>
    <cellStyle name="Procentai 4 2 2 3 2 12 2" xfId="15872" xr:uid="{00000000-0005-0000-0000-0000E2540000}"/>
    <cellStyle name="Procentai 4 2 2 3 2 12 3" xfId="24381" xr:uid="{00000000-0005-0000-0000-0000E3540000}"/>
    <cellStyle name="Procentai 4 2 2 3 2 13" xfId="7677" xr:uid="{00000000-0005-0000-0000-0000E4540000}"/>
    <cellStyle name="Procentai 4 2 2 3 2 13 2" xfId="15873" xr:uid="{00000000-0005-0000-0000-0000E5540000}"/>
    <cellStyle name="Procentai 4 2 2 3 2 13 3" xfId="24382" xr:uid="{00000000-0005-0000-0000-0000E6540000}"/>
    <cellStyle name="Procentai 4 2 2 3 2 14" xfId="7678" xr:uid="{00000000-0005-0000-0000-0000E7540000}"/>
    <cellStyle name="Procentai 4 2 2 3 2 14 2" xfId="15874" xr:uid="{00000000-0005-0000-0000-0000E8540000}"/>
    <cellStyle name="Procentai 4 2 2 3 2 14 3" xfId="24383" xr:uid="{00000000-0005-0000-0000-0000E9540000}"/>
    <cellStyle name="Procentai 4 2 2 3 2 15" xfId="7679" xr:uid="{00000000-0005-0000-0000-0000EA540000}"/>
    <cellStyle name="Procentai 4 2 2 3 2 15 2" xfId="15875" xr:uid="{00000000-0005-0000-0000-0000EB540000}"/>
    <cellStyle name="Procentai 4 2 2 3 2 15 3" xfId="24384" xr:uid="{00000000-0005-0000-0000-0000EC540000}"/>
    <cellStyle name="Procentai 4 2 2 3 2 16" xfId="7680" xr:uid="{00000000-0005-0000-0000-0000ED540000}"/>
    <cellStyle name="Procentai 4 2 2 3 2 16 2" xfId="15876" xr:uid="{00000000-0005-0000-0000-0000EE540000}"/>
    <cellStyle name="Procentai 4 2 2 3 2 16 3" xfId="24385" xr:uid="{00000000-0005-0000-0000-0000EF540000}"/>
    <cellStyle name="Procentai 4 2 2 3 2 17" xfId="8935" xr:uid="{00000000-0005-0000-0000-0000F0540000}"/>
    <cellStyle name="Procentai 4 2 2 3 2 18" xfId="17373" xr:uid="{00000000-0005-0000-0000-0000F1540000}"/>
    <cellStyle name="Procentai 4 2 2 3 2 2" xfId="7681" xr:uid="{00000000-0005-0000-0000-0000F2540000}"/>
    <cellStyle name="Procentai 4 2 2 3 2 2 2" xfId="15877" xr:uid="{00000000-0005-0000-0000-0000F3540000}"/>
    <cellStyle name="Procentai 4 2 2 3 2 2 3" xfId="18065" xr:uid="{00000000-0005-0000-0000-0000F4540000}"/>
    <cellStyle name="Procentai 4 2 2 3 2 3" xfId="7682" xr:uid="{00000000-0005-0000-0000-0000F5540000}"/>
    <cellStyle name="Procentai 4 2 2 3 2 3 2" xfId="15878" xr:uid="{00000000-0005-0000-0000-0000F6540000}"/>
    <cellStyle name="Procentai 4 2 2 3 2 3 3" xfId="24386" xr:uid="{00000000-0005-0000-0000-0000F7540000}"/>
    <cellStyle name="Procentai 4 2 2 3 2 4" xfId="7683" xr:uid="{00000000-0005-0000-0000-0000F8540000}"/>
    <cellStyle name="Procentai 4 2 2 3 2 4 2" xfId="15879" xr:uid="{00000000-0005-0000-0000-0000F9540000}"/>
    <cellStyle name="Procentai 4 2 2 3 2 4 3" xfId="24387" xr:uid="{00000000-0005-0000-0000-0000FA540000}"/>
    <cellStyle name="Procentai 4 2 2 3 2 5" xfId="7684" xr:uid="{00000000-0005-0000-0000-0000FB540000}"/>
    <cellStyle name="Procentai 4 2 2 3 2 5 2" xfId="15880" xr:uid="{00000000-0005-0000-0000-0000FC540000}"/>
    <cellStyle name="Procentai 4 2 2 3 2 5 3" xfId="24388" xr:uid="{00000000-0005-0000-0000-0000FD540000}"/>
    <cellStyle name="Procentai 4 2 2 3 2 6" xfId="7685" xr:uid="{00000000-0005-0000-0000-0000FE540000}"/>
    <cellStyle name="Procentai 4 2 2 3 2 6 2" xfId="15881" xr:uid="{00000000-0005-0000-0000-0000FF540000}"/>
    <cellStyle name="Procentai 4 2 2 3 2 6 3" xfId="24389" xr:uid="{00000000-0005-0000-0000-000000550000}"/>
    <cellStyle name="Procentai 4 2 2 3 2 7" xfId="7686" xr:uid="{00000000-0005-0000-0000-000001550000}"/>
    <cellStyle name="Procentai 4 2 2 3 2 7 2" xfId="15882" xr:uid="{00000000-0005-0000-0000-000002550000}"/>
    <cellStyle name="Procentai 4 2 2 3 2 7 3" xfId="24390" xr:uid="{00000000-0005-0000-0000-000003550000}"/>
    <cellStyle name="Procentai 4 2 2 3 2 8" xfId="7687" xr:uid="{00000000-0005-0000-0000-000004550000}"/>
    <cellStyle name="Procentai 4 2 2 3 2 8 2" xfId="15883" xr:uid="{00000000-0005-0000-0000-000005550000}"/>
    <cellStyle name="Procentai 4 2 2 3 2 8 3" xfId="24391" xr:uid="{00000000-0005-0000-0000-000006550000}"/>
    <cellStyle name="Procentai 4 2 2 3 2 9" xfId="7688" xr:uid="{00000000-0005-0000-0000-000007550000}"/>
    <cellStyle name="Procentai 4 2 2 3 2 9 2" xfId="15884" xr:uid="{00000000-0005-0000-0000-000008550000}"/>
    <cellStyle name="Procentai 4 2 2 3 2 9 3" xfId="24392" xr:uid="{00000000-0005-0000-0000-000009550000}"/>
    <cellStyle name="Procentai 4 2 2 3 3" xfId="7689" xr:uid="{00000000-0005-0000-0000-00000A550000}"/>
    <cellStyle name="Procentai 4 2 2 3 3 2" xfId="15885" xr:uid="{00000000-0005-0000-0000-00000B550000}"/>
    <cellStyle name="Procentai 4 2 2 3 3 3" xfId="17702" xr:uid="{00000000-0005-0000-0000-00000C550000}"/>
    <cellStyle name="Procentai 4 2 2 3 4" xfId="1523" xr:uid="{00000000-0005-0000-0000-00000D550000}"/>
    <cellStyle name="Procentai 4 2 2 3 4 2" xfId="15886" xr:uid="{00000000-0005-0000-0000-00000E550000}"/>
    <cellStyle name="Procentai 4 2 2 3 4 3" xfId="24393" xr:uid="{00000000-0005-0000-0000-00000F550000}"/>
    <cellStyle name="Procentai 4 2 2 3 5" xfId="1527" xr:uid="{00000000-0005-0000-0000-000010550000}"/>
    <cellStyle name="Procentai 4 2 2 3 5 2" xfId="15887" xr:uid="{00000000-0005-0000-0000-000011550000}"/>
    <cellStyle name="Procentai 4 2 2 3 5 3" xfId="24394" xr:uid="{00000000-0005-0000-0000-000012550000}"/>
    <cellStyle name="Procentai 4 2 2 3 6" xfId="1530" xr:uid="{00000000-0005-0000-0000-000013550000}"/>
    <cellStyle name="Procentai 4 2 2 3 6 2" xfId="15888" xr:uid="{00000000-0005-0000-0000-000014550000}"/>
    <cellStyle name="Procentai 4 2 2 3 6 3" xfId="24395" xr:uid="{00000000-0005-0000-0000-000015550000}"/>
    <cellStyle name="Procentai 4 2 2 3 7" xfId="1532" xr:uid="{00000000-0005-0000-0000-000016550000}"/>
    <cellStyle name="Procentai 4 2 2 3 7 2" xfId="15889" xr:uid="{00000000-0005-0000-0000-000017550000}"/>
    <cellStyle name="Procentai 4 2 2 3 7 3" xfId="24396" xr:uid="{00000000-0005-0000-0000-000018550000}"/>
    <cellStyle name="Procentai 4 2 2 3 8" xfId="1534" xr:uid="{00000000-0005-0000-0000-000019550000}"/>
    <cellStyle name="Procentai 4 2 2 3 8 2" xfId="15890" xr:uid="{00000000-0005-0000-0000-00001A550000}"/>
    <cellStyle name="Procentai 4 2 2 3 8 3" xfId="24397" xr:uid="{00000000-0005-0000-0000-00001B550000}"/>
    <cellStyle name="Procentai 4 2 2 3 9" xfId="1536" xr:uid="{00000000-0005-0000-0000-00001C550000}"/>
    <cellStyle name="Procentai 4 2 2 3 9 2" xfId="15891" xr:uid="{00000000-0005-0000-0000-00001D550000}"/>
    <cellStyle name="Procentai 4 2 2 3 9 3" xfId="24398" xr:uid="{00000000-0005-0000-0000-00001E550000}"/>
    <cellStyle name="Procentai 4 2 2 4" xfId="7690" xr:uid="{00000000-0005-0000-0000-00001F550000}"/>
    <cellStyle name="Procentai 4 2 2 4 10" xfId="7691" xr:uid="{00000000-0005-0000-0000-000020550000}"/>
    <cellStyle name="Procentai 4 2 2 4 10 2" xfId="15892" xr:uid="{00000000-0005-0000-0000-000021550000}"/>
    <cellStyle name="Procentai 4 2 2 4 10 3" xfId="24399" xr:uid="{00000000-0005-0000-0000-000022550000}"/>
    <cellStyle name="Procentai 4 2 2 4 11" xfId="7692" xr:uid="{00000000-0005-0000-0000-000023550000}"/>
    <cellStyle name="Procentai 4 2 2 4 11 2" xfId="15893" xr:uid="{00000000-0005-0000-0000-000024550000}"/>
    <cellStyle name="Procentai 4 2 2 4 11 3" xfId="24400" xr:uid="{00000000-0005-0000-0000-000025550000}"/>
    <cellStyle name="Procentai 4 2 2 4 12" xfId="7693" xr:uid="{00000000-0005-0000-0000-000026550000}"/>
    <cellStyle name="Procentai 4 2 2 4 12 2" xfId="15894" xr:uid="{00000000-0005-0000-0000-000027550000}"/>
    <cellStyle name="Procentai 4 2 2 4 12 3" xfId="24401" xr:uid="{00000000-0005-0000-0000-000028550000}"/>
    <cellStyle name="Procentai 4 2 2 4 13" xfId="7694" xr:uid="{00000000-0005-0000-0000-000029550000}"/>
    <cellStyle name="Procentai 4 2 2 4 13 2" xfId="15895" xr:uid="{00000000-0005-0000-0000-00002A550000}"/>
    <cellStyle name="Procentai 4 2 2 4 13 3" xfId="24402" xr:uid="{00000000-0005-0000-0000-00002B550000}"/>
    <cellStyle name="Procentai 4 2 2 4 14" xfId="7695" xr:uid="{00000000-0005-0000-0000-00002C550000}"/>
    <cellStyle name="Procentai 4 2 2 4 14 2" xfId="15896" xr:uid="{00000000-0005-0000-0000-00002D550000}"/>
    <cellStyle name="Procentai 4 2 2 4 14 3" xfId="24403" xr:uid="{00000000-0005-0000-0000-00002E550000}"/>
    <cellStyle name="Procentai 4 2 2 4 15" xfId="7696" xr:uid="{00000000-0005-0000-0000-00002F550000}"/>
    <cellStyle name="Procentai 4 2 2 4 15 2" xfId="15897" xr:uid="{00000000-0005-0000-0000-000030550000}"/>
    <cellStyle name="Procentai 4 2 2 4 15 3" xfId="24404" xr:uid="{00000000-0005-0000-0000-000031550000}"/>
    <cellStyle name="Procentai 4 2 2 4 16" xfId="7697" xr:uid="{00000000-0005-0000-0000-000032550000}"/>
    <cellStyle name="Procentai 4 2 2 4 16 2" xfId="15898" xr:uid="{00000000-0005-0000-0000-000033550000}"/>
    <cellStyle name="Procentai 4 2 2 4 16 3" xfId="24405" xr:uid="{00000000-0005-0000-0000-000034550000}"/>
    <cellStyle name="Procentai 4 2 2 4 17" xfId="8838" xr:uid="{00000000-0005-0000-0000-000035550000}"/>
    <cellStyle name="Procentai 4 2 2 4 18" xfId="17276" xr:uid="{00000000-0005-0000-0000-000036550000}"/>
    <cellStyle name="Procentai 4 2 2 4 2" xfId="7698" xr:uid="{00000000-0005-0000-0000-000037550000}"/>
    <cellStyle name="Procentai 4 2 2 4 2 2" xfId="15899" xr:uid="{00000000-0005-0000-0000-000038550000}"/>
    <cellStyle name="Procentai 4 2 2 4 2 3" xfId="18066" xr:uid="{00000000-0005-0000-0000-000039550000}"/>
    <cellStyle name="Procentai 4 2 2 4 3" xfId="7699" xr:uid="{00000000-0005-0000-0000-00003A550000}"/>
    <cellStyle name="Procentai 4 2 2 4 3 2" xfId="15900" xr:uid="{00000000-0005-0000-0000-00003B550000}"/>
    <cellStyle name="Procentai 4 2 2 4 3 3" xfId="24406" xr:uid="{00000000-0005-0000-0000-00003C550000}"/>
    <cellStyle name="Procentai 4 2 2 4 4" xfId="1567" xr:uid="{00000000-0005-0000-0000-00003D550000}"/>
    <cellStyle name="Procentai 4 2 2 4 4 2" xfId="15901" xr:uid="{00000000-0005-0000-0000-00003E550000}"/>
    <cellStyle name="Procentai 4 2 2 4 4 3" xfId="24407" xr:uid="{00000000-0005-0000-0000-00003F550000}"/>
    <cellStyle name="Procentai 4 2 2 4 5" xfId="1571" xr:uid="{00000000-0005-0000-0000-000040550000}"/>
    <cellStyle name="Procentai 4 2 2 4 5 2" xfId="15902" xr:uid="{00000000-0005-0000-0000-000041550000}"/>
    <cellStyle name="Procentai 4 2 2 4 5 3" xfId="24408" xr:uid="{00000000-0005-0000-0000-000042550000}"/>
    <cellStyle name="Procentai 4 2 2 4 6" xfId="1575" xr:uid="{00000000-0005-0000-0000-000043550000}"/>
    <cellStyle name="Procentai 4 2 2 4 6 2" xfId="15903" xr:uid="{00000000-0005-0000-0000-000044550000}"/>
    <cellStyle name="Procentai 4 2 2 4 6 3" xfId="24409" xr:uid="{00000000-0005-0000-0000-000045550000}"/>
    <cellStyle name="Procentai 4 2 2 4 7" xfId="1577" xr:uid="{00000000-0005-0000-0000-000046550000}"/>
    <cellStyle name="Procentai 4 2 2 4 7 2" xfId="15904" xr:uid="{00000000-0005-0000-0000-000047550000}"/>
    <cellStyle name="Procentai 4 2 2 4 7 3" xfId="24410" xr:uid="{00000000-0005-0000-0000-000048550000}"/>
    <cellStyle name="Procentai 4 2 2 4 8" xfId="1579" xr:uid="{00000000-0005-0000-0000-000049550000}"/>
    <cellStyle name="Procentai 4 2 2 4 8 2" xfId="15905" xr:uid="{00000000-0005-0000-0000-00004A550000}"/>
    <cellStyle name="Procentai 4 2 2 4 8 3" xfId="24411" xr:uid="{00000000-0005-0000-0000-00004B550000}"/>
    <cellStyle name="Procentai 4 2 2 4 9" xfId="1581" xr:uid="{00000000-0005-0000-0000-00004C550000}"/>
    <cellStyle name="Procentai 4 2 2 4 9 2" xfId="15906" xr:uid="{00000000-0005-0000-0000-00004D550000}"/>
    <cellStyle name="Procentai 4 2 2 4 9 3" xfId="24412" xr:uid="{00000000-0005-0000-0000-00004E550000}"/>
    <cellStyle name="Procentai 4 2 2 5" xfId="7700" xr:uid="{00000000-0005-0000-0000-00004F550000}"/>
    <cellStyle name="Procentai 4 2 2 5 10" xfId="7701" xr:uid="{00000000-0005-0000-0000-000050550000}"/>
    <cellStyle name="Procentai 4 2 2 5 10 2" xfId="15907" xr:uid="{00000000-0005-0000-0000-000051550000}"/>
    <cellStyle name="Procentai 4 2 2 5 10 3" xfId="24413" xr:uid="{00000000-0005-0000-0000-000052550000}"/>
    <cellStyle name="Procentai 4 2 2 5 11" xfId="7702" xr:uid="{00000000-0005-0000-0000-000053550000}"/>
    <cellStyle name="Procentai 4 2 2 5 11 2" xfId="15908" xr:uid="{00000000-0005-0000-0000-000054550000}"/>
    <cellStyle name="Procentai 4 2 2 5 11 3" xfId="24414" xr:uid="{00000000-0005-0000-0000-000055550000}"/>
    <cellStyle name="Procentai 4 2 2 5 12" xfId="7703" xr:uid="{00000000-0005-0000-0000-000056550000}"/>
    <cellStyle name="Procentai 4 2 2 5 12 2" xfId="15909" xr:uid="{00000000-0005-0000-0000-000057550000}"/>
    <cellStyle name="Procentai 4 2 2 5 12 3" xfId="24415" xr:uid="{00000000-0005-0000-0000-000058550000}"/>
    <cellStyle name="Procentai 4 2 2 5 13" xfId="7704" xr:uid="{00000000-0005-0000-0000-000059550000}"/>
    <cellStyle name="Procentai 4 2 2 5 13 2" xfId="15910" xr:uid="{00000000-0005-0000-0000-00005A550000}"/>
    <cellStyle name="Procentai 4 2 2 5 13 3" xfId="24416" xr:uid="{00000000-0005-0000-0000-00005B550000}"/>
    <cellStyle name="Procentai 4 2 2 5 14" xfId="7705" xr:uid="{00000000-0005-0000-0000-00005C550000}"/>
    <cellStyle name="Procentai 4 2 2 5 14 2" xfId="15911" xr:uid="{00000000-0005-0000-0000-00005D550000}"/>
    <cellStyle name="Procentai 4 2 2 5 14 3" xfId="24417" xr:uid="{00000000-0005-0000-0000-00005E550000}"/>
    <cellStyle name="Procentai 4 2 2 5 15" xfId="7706" xr:uid="{00000000-0005-0000-0000-00005F550000}"/>
    <cellStyle name="Procentai 4 2 2 5 15 2" xfId="15912" xr:uid="{00000000-0005-0000-0000-000060550000}"/>
    <cellStyle name="Procentai 4 2 2 5 15 3" xfId="24418" xr:uid="{00000000-0005-0000-0000-000061550000}"/>
    <cellStyle name="Procentai 4 2 2 5 16" xfId="7707" xr:uid="{00000000-0005-0000-0000-000062550000}"/>
    <cellStyle name="Procentai 4 2 2 5 16 2" xfId="15913" xr:uid="{00000000-0005-0000-0000-000063550000}"/>
    <cellStyle name="Procentai 4 2 2 5 16 3" xfId="24419" xr:uid="{00000000-0005-0000-0000-000064550000}"/>
    <cellStyle name="Procentai 4 2 2 5 17" xfId="9041" xr:uid="{00000000-0005-0000-0000-000065550000}"/>
    <cellStyle name="Procentai 4 2 2 5 18" xfId="17478" xr:uid="{00000000-0005-0000-0000-000066550000}"/>
    <cellStyle name="Procentai 4 2 2 5 2" xfId="7708" xr:uid="{00000000-0005-0000-0000-000067550000}"/>
    <cellStyle name="Procentai 4 2 2 5 2 2" xfId="15914" xr:uid="{00000000-0005-0000-0000-000068550000}"/>
    <cellStyle name="Procentai 4 2 2 5 2 3" xfId="18067" xr:uid="{00000000-0005-0000-0000-000069550000}"/>
    <cellStyle name="Procentai 4 2 2 5 3" xfId="7709" xr:uid="{00000000-0005-0000-0000-00006A550000}"/>
    <cellStyle name="Procentai 4 2 2 5 3 2" xfId="15915" xr:uid="{00000000-0005-0000-0000-00006B550000}"/>
    <cellStyle name="Procentai 4 2 2 5 3 3" xfId="24420" xr:uid="{00000000-0005-0000-0000-00006C550000}"/>
    <cellStyle name="Procentai 4 2 2 5 4" xfId="7710" xr:uid="{00000000-0005-0000-0000-00006D550000}"/>
    <cellStyle name="Procentai 4 2 2 5 4 2" xfId="15916" xr:uid="{00000000-0005-0000-0000-00006E550000}"/>
    <cellStyle name="Procentai 4 2 2 5 4 3" xfId="24421" xr:uid="{00000000-0005-0000-0000-00006F550000}"/>
    <cellStyle name="Procentai 4 2 2 5 5" xfId="7711" xr:uid="{00000000-0005-0000-0000-000070550000}"/>
    <cellStyle name="Procentai 4 2 2 5 5 2" xfId="15917" xr:uid="{00000000-0005-0000-0000-000071550000}"/>
    <cellStyle name="Procentai 4 2 2 5 5 3" xfId="24422" xr:uid="{00000000-0005-0000-0000-000072550000}"/>
    <cellStyle name="Procentai 4 2 2 5 6" xfId="7712" xr:uid="{00000000-0005-0000-0000-000073550000}"/>
    <cellStyle name="Procentai 4 2 2 5 6 2" xfId="15918" xr:uid="{00000000-0005-0000-0000-000074550000}"/>
    <cellStyle name="Procentai 4 2 2 5 6 3" xfId="24423" xr:uid="{00000000-0005-0000-0000-000075550000}"/>
    <cellStyle name="Procentai 4 2 2 5 7" xfId="7713" xr:uid="{00000000-0005-0000-0000-000076550000}"/>
    <cellStyle name="Procentai 4 2 2 5 7 2" xfId="15919" xr:uid="{00000000-0005-0000-0000-000077550000}"/>
    <cellStyle name="Procentai 4 2 2 5 7 3" xfId="24424" xr:uid="{00000000-0005-0000-0000-000078550000}"/>
    <cellStyle name="Procentai 4 2 2 5 8" xfId="7714" xr:uid="{00000000-0005-0000-0000-000079550000}"/>
    <cellStyle name="Procentai 4 2 2 5 8 2" xfId="15920" xr:uid="{00000000-0005-0000-0000-00007A550000}"/>
    <cellStyle name="Procentai 4 2 2 5 8 3" xfId="24425" xr:uid="{00000000-0005-0000-0000-00007B550000}"/>
    <cellStyle name="Procentai 4 2 2 5 9" xfId="7715" xr:uid="{00000000-0005-0000-0000-00007C550000}"/>
    <cellStyle name="Procentai 4 2 2 5 9 2" xfId="15921" xr:uid="{00000000-0005-0000-0000-00007D550000}"/>
    <cellStyle name="Procentai 4 2 2 5 9 3" xfId="24426" xr:uid="{00000000-0005-0000-0000-00007E550000}"/>
    <cellStyle name="Procentai 4 2 2 6" xfId="7716" xr:uid="{00000000-0005-0000-0000-00007F550000}"/>
    <cellStyle name="Procentai 4 2 2 6 2" xfId="15922" xr:uid="{00000000-0005-0000-0000-000080550000}"/>
    <cellStyle name="Procentai 4 2 2 6 3" xfId="17605" xr:uid="{00000000-0005-0000-0000-000081550000}"/>
    <cellStyle name="Procentai 4 2 2 7" xfId="7717" xr:uid="{00000000-0005-0000-0000-000082550000}"/>
    <cellStyle name="Procentai 4 2 2 7 2" xfId="15923" xr:uid="{00000000-0005-0000-0000-000083550000}"/>
    <cellStyle name="Procentai 4 2 2 7 3" xfId="24427" xr:uid="{00000000-0005-0000-0000-000084550000}"/>
    <cellStyle name="Procentai 4 2 2 8" xfId="7718" xr:uid="{00000000-0005-0000-0000-000085550000}"/>
    <cellStyle name="Procentai 4 2 2 8 2" xfId="15924" xr:uid="{00000000-0005-0000-0000-000086550000}"/>
    <cellStyle name="Procentai 4 2 2 8 3" xfId="24428" xr:uid="{00000000-0005-0000-0000-000087550000}"/>
    <cellStyle name="Procentai 4 2 2 9" xfId="7719" xr:uid="{00000000-0005-0000-0000-000088550000}"/>
    <cellStyle name="Procentai 4 2 2 9 2" xfId="15925" xr:uid="{00000000-0005-0000-0000-000089550000}"/>
    <cellStyle name="Procentai 4 2 2 9 3" xfId="24429" xr:uid="{00000000-0005-0000-0000-00008A550000}"/>
    <cellStyle name="Procentai 4 2 20" xfId="7595" xr:uid="{00000000-0005-0000-0000-00008B550000}"/>
    <cellStyle name="Procentai 4 2 20 2" xfId="15926" xr:uid="{00000000-0005-0000-0000-00008C550000}"/>
    <cellStyle name="Procentai 4 2 20 3" xfId="24430" xr:uid="{00000000-0005-0000-0000-00008D550000}"/>
    <cellStyle name="Procentai 4 2 21" xfId="7597" xr:uid="{00000000-0005-0000-0000-00008E550000}"/>
    <cellStyle name="Procentai 4 2 21 2" xfId="15927" xr:uid="{00000000-0005-0000-0000-00008F550000}"/>
    <cellStyle name="Procentai 4 2 21 3" xfId="24431" xr:uid="{00000000-0005-0000-0000-000090550000}"/>
    <cellStyle name="Procentai 4 2 22" xfId="7599" xr:uid="{00000000-0005-0000-0000-000091550000}"/>
    <cellStyle name="Procentai 4 2 23" xfId="8599" xr:uid="{00000000-0005-0000-0000-000092550000}"/>
    <cellStyle name="Procentai 4 2 24" xfId="17053" xr:uid="{00000000-0005-0000-0000-000093550000}"/>
    <cellStyle name="Procentai 4 2 3" xfId="7720" xr:uid="{00000000-0005-0000-0000-000094550000}"/>
    <cellStyle name="Procentai 4 2 3 10" xfId="1139" xr:uid="{00000000-0005-0000-0000-000095550000}"/>
    <cellStyle name="Procentai 4 2 3 10 2" xfId="15928" xr:uid="{00000000-0005-0000-0000-000096550000}"/>
    <cellStyle name="Procentai 4 2 3 10 3" xfId="24432" xr:uid="{00000000-0005-0000-0000-000097550000}"/>
    <cellStyle name="Procentai 4 2 3 11" xfId="1142" xr:uid="{00000000-0005-0000-0000-000098550000}"/>
    <cellStyle name="Procentai 4 2 3 11 2" xfId="15929" xr:uid="{00000000-0005-0000-0000-000099550000}"/>
    <cellStyle name="Procentai 4 2 3 11 3" xfId="24433" xr:uid="{00000000-0005-0000-0000-00009A550000}"/>
    <cellStyle name="Procentai 4 2 3 12" xfId="7721" xr:uid="{00000000-0005-0000-0000-00009B550000}"/>
    <cellStyle name="Procentai 4 2 3 12 2" xfId="15930" xr:uid="{00000000-0005-0000-0000-00009C550000}"/>
    <cellStyle name="Procentai 4 2 3 12 3" xfId="24434" xr:uid="{00000000-0005-0000-0000-00009D550000}"/>
    <cellStyle name="Procentai 4 2 3 13" xfId="7722" xr:uid="{00000000-0005-0000-0000-00009E550000}"/>
    <cellStyle name="Procentai 4 2 3 13 2" xfId="15931" xr:uid="{00000000-0005-0000-0000-00009F550000}"/>
    <cellStyle name="Procentai 4 2 3 13 3" xfId="24435" xr:uid="{00000000-0005-0000-0000-0000A0550000}"/>
    <cellStyle name="Procentai 4 2 3 14" xfId="7723" xr:uid="{00000000-0005-0000-0000-0000A1550000}"/>
    <cellStyle name="Procentai 4 2 3 14 2" xfId="15932" xr:uid="{00000000-0005-0000-0000-0000A2550000}"/>
    <cellStyle name="Procentai 4 2 3 14 3" xfId="24436" xr:uid="{00000000-0005-0000-0000-0000A3550000}"/>
    <cellStyle name="Procentai 4 2 3 15" xfId="7725" xr:uid="{00000000-0005-0000-0000-0000A4550000}"/>
    <cellStyle name="Procentai 4 2 3 15 2" xfId="15933" xr:uid="{00000000-0005-0000-0000-0000A5550000}"/>
    <cellStyle name="Procentai 4 2 3 15 3" xfId="24437" xr:uid="{00000000-0005-0000-0000-0000A6550000}"/>
    <cellStyle name="Procentai 4 2 3 16" xfId="7726" xr:uid="{00000000-0005-0000-0000-0000A7550000}"/>
    <cellStyle name="Procentai 4 2 3 16 2" xfId="15934" xr:uid="{00000000-0005-0000-0000-0000A8550000}"/>
    <cellStyle name="Procentai 4 2 3 16 3" xfId="24438" xr:uid="{00000000-0005-0000-0000-0000A9550000}"/>
    <cellStyle name="Procentai 4 2 3 17" xfId="7727" xr:uid="{00000000-0005-0000-0000-0000AA550000}"/>
    <cellStyle name="Procentai 4 2 3 17 2" xfId="15935" xr:uid="{00000000-0005-0000-0000-0000AB550000}"/>
    <cellStyle name="Procentai 4 2 3 17 3" xfId="24439" xr:uid="{00000000-0005-0000-0000-0000AC550000}"/>
    <cellStyle name="Procentai 4 2 3 18" xfId="7728" xr:uid="{00000000-0005-0000-0000-0000AD550000}"/>
    <cellStyle name="Procentai 4 2 3 18 2" xfId="15936" xr:uid="{00000000-0005-0000-0000-0000AE550000}"/>
    <cellStyle name="Procentai 4 2 3 18 3" xfId="24440" xr:uid="{00000000-0005-0000-0000-0000AF550000}"/>
    <cellStyle name="Procentai 4 2 3 19" xfId="7729" xr:uid="{00000000-0005-0000-0000-0000B0550000}"/>
    <cellStyle name="Procentai 4 2 3 19 2" xfId="15937" xr:uid="{00000000-0005-0000-0000-0000B1550000}"/>
    <cellStyle name="Procentai 4 2 3 19 3" xfId="24441" xr:uid="{00000000-0005-0000-0000-0000B2550000}"/>
    <cellStyle name="Procentai 4 2 3 2" xfId="7730" xr:uid="{00000000-0005-0000-0000-0000B3550000}"/>
    <cellStyle name="Procentai 4 2 3 2 10" xfId="7731" xr:uid="{00000000-0005-0000-0000-0000B4550000}"/>
    <cellStyle name="Procentai 4 2 3 2 10 2" xfId="15938" xr:uid="{00000000-0005-0000-0000-0000B5550000}"/>
    <cellStyle name="Procentai 4 2 3 2 10 3" xfId="24442" xr:uid="{00000000-0005-0000-0000-0000B6550000}"/>
    <cellStyle name="Procentai 4 2 3 2 11" xfId="7732" xr:uid="{00000000-0005-0000-0000-0000B7550000}"/>
    <cellStyle name="Procentai 4 2 3 2 11 2" xfId="15939" xr:uid="{00000000-0005-0000-0000-0000B8550000}"/>
    <cellStyle name="Procentai 4 2 3 2 11 3" xfId="24443" xr:uid="{00000000-0005-0000-0000-0000B9550000}"/>
    <cellStyle name="Procentai 4 2 3 2 12" xfId="7733" xr:uid="{00000000-0005-0000-0000-0000BA550000}"/>
    <cellStyle name="Procentai 4 2 3 2 12 2" xfId="15940" xr:uid="{00000000-0005-0000-0000-0000BB550000}"/>
    <cellStyle name="Procentai 4 2 3 2 12 3" xfId="24444" xr:uid="{00000000-0005-0000-0000-0000BC550000}"/>
    <cellStyle name="Procentai 4 2 3 2 13" xfId="7734" xr:uid="{00000000-0005-0000-0000-0000BD550000}"/>
    <cellStyle name="Procentai 4 2 3 2 13 2" xfId="15941" xr:uid="{00000000-0005-0000-0000-0000BE550000}"/>
    <cellStyle name="Procentai 4 2 3 2 13 3" xfId="24445" xr:uid="{00000000-0005-0000-0000-0000BF550000}"/>
    <cellStyle name="Procentai 4 2 3 2 14" xfId="7735" xr:uid="{00000000-0005-0000-0000-0000C0550000}"/>
    <cellStyle name="Procentai 4 2 3 2 14 2" xfId="15942" xr:uid="{00000000-0005-0000-0000-0000C1550000}"/>
    <cellStyle name="Procentai 4 2 3 2 14 3" xfId="24446" xr:uid="{00000000-0005-0000-0000-0000C2550000}"/>
    <cellStyle name="Procentai 4 2 3 2 15" xfId="7736" xr:uid="{00000000-0005-0000-0000-0000C3550000}"/>
    <cellStyle name="Procentai 4 2 3 2 15 2" xfId="15943" xr:uid="{00000000-0005-0000-0000-0000C4550000}"/>
    <cellStyle name="Procentai 4 2 3 2 15 3" xfId="24447" xr:uid="{00000000-0005-0000-0000-0000C5550000}"/>
    <cellStyle name="Procentai 4 2 3 2 16" xfId="7737" xr:uid="{00000000-0005-0000-0000-0000C6550000}"/>
    <cellStyle name="Procentai 4 2 3 2 16 2" xfId="15944" xr:uid="{00000000-0005-0000-0000-0000C7550000}"/>
    <cellStyle name="Procentai 4 2 3 2 16 3" xfId="24448" xr:uid="{00000000-0005-0000-0000-0000C8550000}"/>
    <cellStyle name="Procentai 4 2 3 2 17" xfId="7738" xr:uid="{00000000-0005-0000-0000-0000C9550000}"/>
    <cellStyle name="Procentai 4 2 3 2 17 2" xfId="15945" xr:uid="{00000000-0005-0000-0000-0000CA550000}"/>
    <cellStyle name="Procentai 4 2 3 2 17 3" xfId="24449" xr:uid="{00000000-0005-0000-0000-0000CB550000}"/>
    <cellStyle name="Procentai 4 2 3 2 18" xfId="8750" xr:uid="{00000000-0005-0000-0000-0000CC550000}"/>
    <cellStyle name="Procentai 4 2 3 2 19" xfId="17193" xr:uid="{00000000-0005-0000-0000-0000CD550000}"/>
    <cellStyle name="Procentai 4 2 3 2 2" xfId="7739" xr:uid="{00000000-0005-0000-0000-0000CE550000}"/>
    <cellStyle name="Procentai 4 2 3 2 2 10" xfId="2111" xr:uid="{00000000-0005-0000-0000-0000CF550000}"/>
    <cellStyle name="Procentai 4 2 3 2 2 10 2" xfId="15946" xr:uid="{00000000-0005-0000-0000-0000D0550000}"/>
    <cellStyle name="Procentai 4 2 3 2 2 10 3" xfId="24450" xr:uid="{00000000-0005-0000-0000-0000D1550000}"/>
    <cellStyle name="Procentai 4 2 3 2 2 11" xfId="2115" xr:uid="{00000000-0005-0000-0000-0000D2550000}"/>
    <cellStyle name="Procentai 4 2 3 2 2 11 2" xfId="15947" xr:uid="{00000000-0005-0000-0000-0000D3550000}"/>
    <cellStyle name="Procentai 4 2 3 2 2 11 3" xfId="24451" xr:uid="{00000000-0005-0000-0000-0000D4550000}"/>
    <cellStyle name="Procentai 4 2 3 2 2 12" xfId="2119" xr:uid="{00000000-0005-0000-0000-0000D5550000}"/>
    <cellStyle name="Procentai 4 2 3 2 2 12 2" xfId="15948" xr:uid="{00000000-0005-0000-0000-0000D6550000}"/>
    <cellStyle name="Procentai 4 2 3 2 2 12 3" xfId="24452" xr:uid="{00000000-0005-0000-0000-0000D7550000}"/>
    <cellStyle name="Procentai 4 2 3 2 2 13" xfId="2122" xr:uid="{00000000-0005-0000-0000-0000D8550000}"/>
    <cellStyle name="Procentai 4 2 3 2 2 13 2" xfId="15949" xr:uid="{00000000-0005-0000-0000-0000D9550000}"/>
    <cellStyle name="Procentai 4 2 3 2 2 13 3" xfId="24453" xr:uid="{00000000-0005-0000-0000-0000DA550000}"/>
    <cellStyle name="Procentai 4 2 3 2 2 14" xfId="2125" xr:uid="{00000000-0005-0000-0000-0000DB550000}"/>
    <cellStyle name="Procentai 4 2 3 2 2 14 2" xfId="15950" xr:uid="{00000000-0005-0000-0000-0000DC550000}"/>
    <cellStyle name="Procentai 4 2 3 2 2 14 3" xfId="24454" xr:uid="{00000000-0005-0000-0000-0000DD550000}"/>
    <cellStyle name="Procentai 4 2 3 2 2 15" xfId="2128" xr:uid="{00000000-0005-0000-0000-0000DE550000}"/>
    <cellStyle name="Procentai 4 2 3 2 2 15 2" xfId="15951" xr:uid="{00000000-0005-0000-0000-0000DF550000}"/>
    <cellStyle name="Procentai 4 2 3 2 2 15 3" xfId="24455" xr:uid="{00000000-0005-0000-0000-0000E0550000}"/>
    <cellStyle name="Procentai 4 2 3 2 2 16" xfId="7740" xr:uid="{00000000-0005-0000-0000-0000E1550000}"/>
    <cellStyle name="Procentai 4 2 3 2 2 16 2" xfId="15952" xr:uid="{00000000-0005-0000-0000-0000E2550000}"/>
    <cellStyle name="Procentai 4 2 3 2 2 16 3" xfId="24456" xr:uid="{00000000-0005-0000-0000-0000E3550000}"/>
    <cellStyle name="Procentai 4 2 3 2 2 17" xfId="8957" xr:uid="{00000000-0005-0000-0000-0000E4550000}"/>
    <cellStyle name="Procentai 4 2 3 2 2 18" xfId="17395" xr:uid="{00000000-0005-0000-0000-0000E5550000}"/>
    <cellStyle name="Procentai 4 2 3 2 2 2" xfId="7741" xr:uid="{00000000-0005-0000-0000-0000E6550000}"/>
    <cellStyle name="Procentai 4 2 3 2 2 2 2" xfId="15953" xr:uid="{00000000-0005-0000-0000-0000E7550000}"/>
    <cellStyle name="Procentai 4 2 3 2 2 2 3" xfId="18068" xr:uid="{00000000-0005-0000-0000-0000E8550000}"/>
    <cellStyle name="Procentai 4 2 3 2 2 3" xfId="7742" xr:uid="{00000000-0005-0000-0000-0000E9550000}"/>
    <cellStyle name="Procentai 4 2 3 2 2 3 2" xfId="15954" xr:uid="{00000000-0005-0000-0000-0000EA550000}"/>
    <cellStyle name="Procentai 4 2 3 2 2 3 3" xfId="24457" xr:uid="{00000000-0005-0000-0000-0000EB550000}"/>
    <cellStyle name="Procentai 4 2 3 2 2 4" xfId="7743" xr:uid="{00000000-0005-0000-0000-0000EC550000}"/>
    <cellStyle name="Procentai 4 2 3 2 2 4 2" xfId="15955" xr:uid="{00000000-0005-0000-0000-0000ED550000}"/>
    <cellStyle name="Procentai 4 2 3 2 2 4 3" xfId="24458" xr:uid="{00000000-0005-0000-0000-0000EE550000}"/>
    <cellStyle name="Procentai 4 2 3 2 2 5" xfId="7744" xr:uid="{00000000-0005-0000-0000-0000EF550000}"/>
    <cellStyle name="Procentai 4 2 3 2 2 5 2" xfId="15956" xr:uid="{00000000-0005-0000-0000-0000F0550000}"/>
    <cellStyle name="Procentai 4 2 3 2 2 5 3" xfId="24459" xr:uid="{00000000-0005-0000-0000-0000F1550000}"/>
    <cellStyle name="Procentai 4 2 3 2 2 6" xfId="7745" xr:uid="{00000000-0005-0000-0000-0000F2550000}"/>
    <cellStyle name="Procentai 4 2 3 2 2 6 2" xfId="15957" xr:uid="{00000000-0005-0000-0000-0000F3550000}"/>
    <cellStyle name="Procentai 4 2 3 2 2 6 3" xfId="24460" xr:uid="{00000000-0005-0000-0000-0000F4550000}"/>
    <cellStyle name="Procentai 4 2 3 2 2 7" xfId="7746" xr:uid="{00000000-0005-0000-0000-0000F5550000}"/>
    <cellStyle name="Procentai 4 2 3 2 2 7 2" xfId="15958" xr:uid="{00000000-0005-0000-0000-0000F6550000}"/>
    <cellStyle name="Procentai 4 2 3 2 2 7 3" xfId="24461" xr:uid="{00000000-0005-0000-0000-0000F7550000}"/>
    <cellStyle name="Procentai 4 2 3 2 2 8" xfId="7747" xr:uid="{00000000-0005-0000-0000-0000F8550000}"/>
    <cellStyle name="Procentai 4 2 3 2 2 8 2" xfId="15959" xr:uid="{00000000-0005-0000-0000-0000F9550000}"/>
    <cellStyle name="Procentai 4 2 3 2 2 8 3" xfId="24462" xr:uid="{00000000-0005-0000-0000-0000FA550000}"/>
    <cellStyle name="Procentai 4 2 3 2 2 9" xfId="7748" xr:uid="{00000000-0005-0000-0000-0000FB550000}"/>
    <cellStyle name="Procentai 4 2 3 2 2 9 2" xfId="15960" xr:uid="{00000000-0005-0000-0000-0000FC550000}"/>
    <cellStyle name="Procentai 4 2 3 2 2 9 3" xfId="24463" xr:uid="{00000000-0005-0000-0000-0000FD550000}"/>
    <cellStyle name="Procentai 4 2 3 2 3" xfId="7749" xr:uid="{00000000-0005-0000-0000-0000FE550000}"/>
    <cellStyle name="Procentai 4 2 3 2 3 2" xfId="15961" xr:uid="{00000000-0005-0000-0000-0000FF550000}"/>
    <cellStyle name="Procentai 4 2 3 2 3 3" xfId="17724" xr:uid="{00000000-0005-0000-0000-000000560000}"/>
    <cellStyle name="Procentai 4 2 3 2 4" xfId="1170" xr:uid="{00000000-0005-0000-0000-000001560000}"/>
    <cellStyle name="Procentai 4 2 3 2 4 2" xfId="15962" xr:uid="{00000000-0005-0000-0000-000002560000}"/>
    <cellStyle name="Procentai 4 2 3 2 4 3" xfId="24464" xr:uid="{00000000-0005-0000-0000-000003560000}"/>
    <cellStyle name="Procentai 4 2 3 2 5" xfId="1624" xr:uid="{00000000-0005-0000-0000-000004560000}"/>
    <cellStyle name="Procentai 4 2 3 2 5 2" xfId="15963" xr:uid="{00000000-0005-0000-0000-000005560000}"/>
    <cellStyle name="Procentai 4 2 3 2 5 3" xfId="24465" xr:uid="{00000000-0005-0000-0000-000006560000}"/>
    <cellStyle name="Procentai 4 2 3 2 6" xfId="1626" xr:uid="{00000000-0005-0000-0000-000007560000}"/>
    <cellStyle name="Procentai 4 2 3 2 6 2" xfId="15964" xr:uid="{00000000-0005-0000-0000-000008560000}"/>
    <cellStyle name="Procentai 4 2 3 2 6 3" xfId="24466" xr:uid="{00000000-0005-0000-0000-000009560000}"/>
    <cellStyle name="Procentai 4 2 3 2 7" xfId="1628" xr:uid="{00000000-0005-0000-0000-00000A560000}"/>
    <cellStyle name="Procentai 4 2 3 2 7 2" xfId="15965" xr:uid="{00000000-0005-0000-0000-00000B560000}"/>
    <cellStyle name="Procentai 4 2 3 2 7 3" xfId="24467" xr:uid="{00000000-0005-0000-0000-00000C560000}"/>
    <cellStyle name="Procentai 4 2 3 2 8" xfId="1630" xr:uid="{00000000-0005-0000-0000-00000D560000}"/>
    <cellStyle name="Procentai 4 2 3 2 8 2" xfId="15966" xr:uid="{00000000-0005-0000-0000-00000E560000}"/>
    <cellStyle name="Procentai 4 2 3 2 8 3" xfId="24468" xr:uid="{00000000-0005-0000-0000-00000F560000}"/>
    <cellStyle name="Procentai 4 2 3 2 9" xfId="1632" xr:uid="{00000000-0005-0000-0000-000010560000}"/>
    <cellStyle name="Procentai 4 2 3 2 9 2" xfId="15967" xr:uid="{00000000-0005-0000-0000-000011560000}"/>
    <cellStyle name="Procentai 4 2 3 2 9 3" xfId="24469" xr:uid="{00000000-0005-0000-0000-000012560000}"/>
    <cellStyle name="Procentai 4 2 3 20" xfId="7724" xr:uid="{00000000-0005-0000-0000-000013560000}"/>
    <cellStyle name="Procentai 4 2 3 21" xfId="8647" xr:uid="{00000000-0005-0000-0000-000014560000}"/>
    <cellStyle name="Procentai 4 2 3 22" xfId="17096" xr:uid="{00000000-0005-0000-0000-000015560000}"/>
    <cellStyle name="Procentai 4 2 3 3" xfId="7750" xr:uid="{00000000-0005-0000-0000-000016560000}"/>
    <cellStyle name="Procentai 4 2 3 3 10" xfId="7751" xr:uid="{00000000-0005-0000-0000-000017560000}"/>
    <cellStyle name="Procentai 4 2 3 3 10 2" xfId="15968" xr:uid="{00000000-0005-0000-0000-000018560000}"/>
    <cellStyle name="Procentai 4 2 3 3 10 3" xfId="24470" xr:uid="{00000000-0005-0000-0000-000019560000}"/>
    <cellStyle name="Procentai 4 2 3 3 11" xfId="7752" xr:uid="{00000000-0005-0000-0000-00001A560000}"/>
    <cellStyle name="Procentai 4 2 3 3 11 2" xfId="15969" xr:uid="{00000000-0005-0000-0000-00001B560000}"/>
    <cellStyle name="Procentai 4 2 3 3 11 3" xfId="24471" xr:uid="{00000000-0005-0000-0000-00001C560000}"/>
    <cellStyle name="Procentai 4 2 3 3 12" xfId="7753" xr:uid="{00000000-0005-0000-0000-00001D560000}"/>
    <cellStyle name="Procentai 4 2 3 3 12 2" xfId="15970" xr:uid="{00000000-0005-0000-0000-00001E560000}"/>
    <cellStyle name="Procentai 4 2 3 3 12 3" xfId="24472" xr:uid="{00000000-0005-0000-0000-00001F560000}"/>
    <cellStyle name="Procentai 4 2 3 3 13" xfId="7754" xr:uid="{00000000-0005-0000-0000-000020560000}"/>
    <cellStyle name="Procentai 4 2 3 3 13 2" xfId="15971" xr:uid="{00000000-0005-0000-0000-000021560000}"/>
    <cellStyle name="Procentai 4 2 3 3 13 3" xfId="24473" xr:uid="{00000000-0005-0000-0000-000022560000}"/>
    <cellStyle name="Procentai 4 2 3 3 14" xfId="7755" xr:uid="{00000000-0005-0000-0000-000023560000}"/>
    <cellStyle name="Procentai 4 2 3 3 14 2" xfId="15972" xr:uid="{00000000-0005-0000-0000-000024560000}"/>
    <cellStyle name="Procentai 4 2 3 3 14 3" xfId="24474" xr:uid="{00000000-0005-0000-0000-000025560000}"/>
    <cellStyle name="Procentai 4 2 3 3 15" xfId="7756" xr:uid="{00000000-0005-0000-0000-000026560000}"/>
    <cellStyle name="Procentai 4 2 3 3 15 2" xfId="15973" xr:uid="{00000000-0005-0000-0000-000027560000}"/>
    <cellStyle name="Procentai 4 2 3 3 15 3" xfId="24475" xr:uid="{00000000-0005-0000-0000-000028560000}"/>
    <cellStyle name="Procentai 4 2 3 3 16" xfId="7757" xr:uid="{00000000-0005-0000-0000-000029560000}"/>
    <cellStyle name="Procentai 4 2 3 3 16 2" xfId="15974" xr:uid="{00000000-0005-0000-0000-00002A560000}"/>
    <cellStyle name="Procentai 4 2 3 3 16 3" xfId="24476" xr:uid="{00000000-0005-0000-0000-00002B560000}"/>
    <cellStyle name="Procentai 4 2 3 3 17" xfId="8860" xr:uid="{00000000-0005-0000-0000-00002C560000}"/>
    <cellStyle name="Procentai 4 2 3 3 18" xfId="17298" xr:uid="{00000000-0005-0000-0000-00002D560000}"/>
    <cellStyle name="Procentai 4 2 3 3 2" xfId="7758" xr:uid="{00000000-0005-0000-0000-00002E560000}"/>
    <cellStyle name="Procentai 4 2 3 3 2 2" xfId="15975" xr:uid="{00000000-0005-0000-0000-00002F560000}"/>
    <cellStyle name="Procentai 4 2 3 3 2 3" xfId="18069" xr:uid="{00000000-0005-0000-0000-000030560000}"/>
    <cellStyle name="Procentai 4 2 3 3 3" xfId="7759" xr:uid="{00000000-0005-0000-0000-000031560000}"/>
    <cellStyle name="Procentai 4 2 3 3 3 2" xfId="15976" xr:uid="{00000000-0005-0000-0000-000032560000}"/>
    <cellStyle name="Procentai 4 2 3 3 3 3" xfId="24477" xr:uid="{00000000-0005-0000-0000-000033560000}"/>
    <cellStyle name="Procentai 4 2 3 3 4" xfId="7760" xr:uid="{00000000-0005-0000-0000-000034560000}"/>
    <cellStyle name="Procentai 4 2 3 3 4 2" xfId="15977" xr:uid="{00000000-0005-0000-0000-000035560000}"/>
    <cellStyle name="Procentai 4 2 3 3 4 3" xfId="24478" xr:uid="{00000000-0005-0000-0000-000036560000}"/>
    <cellStyle name="Procentai 4 2 3 3 5" xfId="7761" xr:uid="{00000000-0005-0000-0000-000037560000}"/>
    <cellStyle name="Procentai 4 2 3 3 5 2" xfId="15978" xr:uid="{00000000-0005-0000-0000-000038560000}"/>
    <cellStyle name="Procentai 4 2 3 3 5 3" xfId="24479" xr:uid="{00000000-0005-0000-0000-000039560000}"/>
    <cellStyle name="Procentai 4 2 3 3 6" xfId="7762" xr:uid="{00000000-0005-0000-0000-00003A560000}"/>
    <cellStyle name="Procentai 4 2 3 3 6 2" xfId="15979" xr:uid="{00000000-0005-0000-0000-00003B560000}"/>
    <cellStyle name="Procentai 4 2 3 3 6 3" xfId="24480" xr:uid="{00000000-0005-0000-0000-00003C560000}"/>
    <cellStyle name="Procentai 4 2 3 3 7" xfId="7763" xr:uid="{00000000-0005-0000-0000-00003D560000}"/>
    <cellStyle name="Procentai 4 2 3 3 7 2" xfId="15980" xr:uid="{00000000-0005-0000-0000-00003E560000}"/>
    <cellStyle name="Procentai 4 2 3 3 7 3" xfId="24481" xr:uid="{00000000-0005-0000-0000-00003F560000}"/>
    <cellStyle name="Procentai 4 2 3 3 8" xfId="7764" xr:uid="{00000000-0005-0000-0000-000040560000}"/>
    <cellStyle name="Procentai 4 2 3 3 8 2" xfId="15981" xr:uid="{00000000-0005-0000-0000-000041560000}"/>
    <cellStyle name="Procentai 4 2 3 3 8 3" xfId="24482" xr:uid="{00000000-0005-0000-0000-000042560000}"/>
    <cellStyle name="Procentai 4 2 3 3 9" xfId="7765" xr:uid="{00000000-0005-0000-0000-000043560000}"/>
    <cellStyle name="Procentai 4 2 3 3 9 2" xfId="15982" xr:uid="{00000000-0005-0000-0000-000044560000}"/>
    <cellStyle name="Procentai 4 2 3 3 9 3" xfId="24483" xr:uid="{00000000-0005-0000-0000-000045560000}"/>
    <cellStyle name="Procentai 4 2 3 4" xfId="7766" xr:uid="{00000000-0005-0000-0000-000046560000}"/>
    <cellStyle name="Procentai 4 2 3 4 10" xfId="7767" xr:uid="{00000000-0005-0000-0000-000047560000}"/>
    <cellStyle name="Procentai 4 2 3 4 10 2" xfId="15983" xr:uid="{00000000-0005-0000-0000-000048560000}"/>
    <cellStyle name="Procentai 4 2 3 4 10 3" xfId="24484" xr:uid="{00000000-0005-0000-0000-000049560000}"/>
    <cellStyle name="Procentai 4 2 3 4 11" xfId="7768" xr:uid="{00000000-0005-0000-0000-00004A560000}"/>
    <cellStyle name="Procentai 4 2 3 4 11 2" xfId="15984" xr:uid="{00000000-0005-0000-0000-00004B560000}"/>
    <cellStyle name="Procentai 4 2 3 4 11 3" xfId="24485" xr:uid="{00000000-0005-0000-0000-00004C560000}"/>
    <cellStyle name="Procentai 4 2 3 4 12" xfId="7769" xr:uid="{00000000-0005-0000-0000-00004D560000}"/>
    <cellStyle name="Procentai 4 2 3 4 12 2" xfId="15985" xr:uid="{00000000-0005-0000-0000-00004E560000}"/>
    <cellStyle name="Procentai 4 2 3 4 12 3" xfId="24486" xr:uid="{00000000-0005-0000-0000-00004F560000}"/>
    <cellStyle name="Procentai 4 2 3 4 13" xfId="7770" xr:uid="{00000000-0005-0000-0000-000050560000}"/>
    <cellStyle name="Procentai 4 2 3 4 13 2" xfId="15986" xr:uid="{00000000-0005-0000-0000-000051560000}"/>
    <cellStyle name="Procentai 4 2 3 4 13 3" xfId="24487" xr:uid="{00000000-0005-0000-0000-000052560000}"/>
    <cellStyle name="Procentai 4 2 3 4 14" xfId="7771" xr:uid="{00000000-0005-0000-0000-000053560000}"/>
    <cellStyle name="Procentai 4 2 3 4 14 2" xfId="15987" xr:uid="{00000000-0005-0000-0000-000054560000}"/>
    <cellStyle name="Procentai 4 2 3 4 14 3" xfId="24488" xr:uid="{00000000-0005-0000-0000-000055560000}"/>
    <cellStyle name="Procentai 4 2 3 4 15" xfId="7772" xr:uid="{00000000-0005-0000-0000-000056560000}"/>
    <cellStyle name="Procentai 4 2 3 4 15 2" xfId="15988" xr:uid="{00000000-0005-0000-0000-000057560000}"/>
    <cellStyle name="Procentai 4 2 3 4 15 3" xfId="24489" xr:uid="{00000000-0005-0000-0000-000058560000}"/>
    <cellStyle name="Procentai 4 2 3 4 16" xfId="7773" xr:uid="{00000000-0005-0000-0000-000059560000}"/>
    <cellStyle name="Procentai 4 2 3 4 16 2" xfId="15989" xr:uid="{00000000-0005-0000-0000-00005A560000}"/>
    <cellStyle name="Procentai 4 2 3 4 16 3" xfId="24490" xr:uid="{00000000-0005-0000-0000-00005B560000}"/>
    <cellStyle name="Procentai 4 2 3 4 17" xfId="9063" xr:uid="{00000000-0005-0000-0000-00005C560000}"/>
    <cellStyle name="Procentai 4 2 3 4 18" xfId="17500" xr:uid="{00000000-0005-0000-0000-00005D560000}"/>
    <cellStyle name="Procentai 4 2 3 4 2" xfId="7774" xr:uid="{00000000-0005-0000-0000-00005E560000}"/>
    <cellStyle name="Procentai 4 2 3 4 2 2" xfId="15990" xr:uid="{00000000-0005-0000-0000-00005F560000}"/>
    <cellStyle name="Procentai 4 2 3 4 2 3" xfId="18070" xr:uid="{00000000-0005-0000-0000-000060560000}"/>
    <cellStyle name="Procentai 4 2 3 4 3" xfId="7775" xr:uid="{00000000-0005-0000-0000-000061560000}"/>
    <cellStyle name="Procentai 4 2 3 4 3 2" xfId="15991" xr:uid="{00000000-0005-0000-0000-000062560000}"/>
    <cellStyle name="Procentai 4 2 3 4 3 3" xfId="24491" xr:uid="{00000000-0005-0000-0000-000063560000}"/>
    <cellStyle name="Procentai 4 2 3 4 4" xfId="7776" xr:uid="{00000000-0005-0000-0000-000064560000}"/>
    <cellStyle name="Procentai 4 2 3 4 4 2" xfId="15992" xr:uid="{00000000-0005-0000-0000-000065560000}"/>
    <cellStyle name="Procentai 4 2 3 4 4 3" xfId="24492" xr:uid="{00000000-0005-0000-0000-000066560000}"/>
    <cellStyle name="Procentai 4 2 3 4 5" xfId="7777" xr:uid="{00000000-0005-0000-0000-000067560000}"/>
    <cellStyle name="Procentai 4 2 3 4 5 2" xfId="15993" xr:uid="{00000000-0005-0000-0000-000068560000}"/>
    <cellStyle name="Procentai 4 2 3 4 5 3" xfId="24493" xr:uid="{00000000-0005-0000-0000-000069560000}"/>
    <cellStyle name="Procentai 4 2 3 4 6" xfId="4523" xr:uid="{00000000-0005-0000-0000-00006A560000}"/>
    <cellStyle name="Procentai 4 2 3 4 6 2" xfId="15994" xr:uid="{00000000-0005-0000-0000-00006B560000}"/>
    <cellStyle name="Procentai 4 2 3 4 6 3" xfId="24494" xr:uid="{00000000-0005-0000-0000-00006C560000}"/>
    <cellStyle name="Procentai 4 2 3 4 7" xfId="4525" xr:uid="{00000000-0005-0000-0000-00006D560000}"/>
    <cellStyle name="Procentai 4 2 3 4 7 2" xfId="15995" xr:uid="{00000000-0005-0000-0000-00006E560000}"/>
    <cellStyle name="Procentai 4 2 3 4 7 3" xfId="24495" xr:uid="{00000000-0005-0000-0000-00006F560000}"/>
    <cellStyle name="Procentai 4 2 3 4 8" xfId="4527" xr:uid="{00000000-0005-0000-0000-000070560000}"/>
    <cellStyle name="Procentai 4 2 3 4 8 2" xfId="15996" xr:uid="{00000000-0005-0000-0000-000071560000}"/>
    <cellStyle name="Procentai 4 2 3 4 8 3" xfId="24496" xr:uid="{00000000-0005-0000-0000-000072560000}"/>
    <cellStyle name="Procentai 4 2 3 4 9" xfId="4529" xr:uid="{00000000-0005-0000-0000-000073560000}"/>
    <cellStyle name="Procentai 4 2 3 4 9 2" xfId="15997" xr:uid="{00000000-0005-0000-0000-000074560000}"/>
    <cellStyle name="Procentai 4 2 3 4 9 3" xfId="24497" xr:uid="{00000000-0005-0000-0000-000075560000}"/>
    <cellStyle name="Procentai 4 2 3 5" xfId="7778" xr:uid="{00000000-0005-0000-0000-000076560000}"/>
    <cellStyle name="Procentai 4 2 3 5 2" xfId="15998" xr:uid="{00000000-0005-0000-0000-000077560000}"/>
    <cellStyle name="Procentai 4 2 3 5 3" xfId="17627" xr:uid="{00000000-0005-0000-0000-000078560000}"/>
    <cellStyle name="Procentai 4 2 3 6" xfId="7779" xr:uid="{00000000-0005-0000-0000-000079560000}"/>
    <cellStyle name="Procentai 4 2 3 6 2" xfId="15999" xr:uid="{00000000-0005-0000-0000-00007A560000}"/>
    <cellStyle name="Procentai 4 2 3 6 3" xfId="24498" xr:uid="{00000000-0005-0000-0000-00007B560000}"/>
    <cellStyle name="Procentai 4 2 3 7" xfId="7780" xr:uid="{00000000-0005-0000-0000-00007C560000}"/>
    <cellStyle name="Procentai 4 2 3 7 2" xfId="16000" xr:uid="{00000000-0005-0000-0000-00007D560000}"/>
    <cellStyle name="Procentai 4 2 3 7 3" xfId="24499" xr:uid="{00000000-0005-0000-0000-00007E560000}"/>
    <cellStyle name="Procentai 4 2 3 8" xfId="7781" xr:uid="{00000000-0005-0000-0000-00007F560000}"/>
    <cellStyle name="Procentai 4 2 3 8 2" xfId="16001" xr:uid="{00000000-0005-0000-0000-000080560000}"/>
    <cellStyle name="Procentai 4 2 3 8 3" xfId="24500" xr:uid="{00000000-0005-0000-0000-000081560000}"/>
    <cellStyle name="Procentai 4 2 3 9" xfId="7782" xr:uid="{00000000-0005-0000-0000-000082560000}"/>
    <cellStyle name="Procentai 4 2 3 9 2" xfId="16002" xr:uid="{00000000-0005-0000-0000-000083560000}"/>
    <cellStyle name="Procentai 4 2 3 9 3" xfId="24501" xr:uid="{00000000-0005-0000-0000-000084560000}"/>
    <cellStyle name="Procentai 4 2 4" xfId="7783" xr:uid="{00000000-0005-0000-0000-000085560000}"/>
    <cellStyle name="Procentai 4 2 4 10" xfId="7784" xr:uid="{00000000-0005-0000-0000-000086560000}"/>
    <cellStyle name="Procentai 4 2 4 10 2" xfId="16003" xr:uid="{00000000-0005-0000-0000-000087560000}"/>
    <cellStyle name="Procentai 4 2 4 10 3" xfId="24502" xr:uid="{00000000-0005-0000-0000-000088560000}"/>
    <cellStyle name="Procentai 4 2 4 11" xfId="7785" xr:uid="{00000000-0005-0000-0000-000089560000}"/>
    <cellStyle name="Procentai 4 2 4 11 2" xfId="16004" xr:uid="{00000000-0005-0000-0000-00008A560000}"/>
    <cellStyle name="Procentai 4 2 4 11 3" xfId="24503" xr:uid="{00000000-0005-0000-0000-00008B560000}"/>
    <cellStyle name="Procentai 4 2 4 12" xfId="7786" xr:uid="{00000000-0005-0000-0000-00008C560000}"/>
    <cellStyle name="Procentai 4 2 4 12 2" xfId="16005" xr:uid="{00000000-0005-0000-0000-00008D560000}"/>
    <cellStyle name="Procentai 4 2 4 12 3" xfId="24504" xr:uid="{00000000-0005-0000-0000-00008E560000}"/>
    <cellStyle name="Procentai 4 2 4 13" xfId="7787" xr:uid="{00000000-0005-0000-0000-00008F560000}"/>
    <cellStyle name="Procentai 4 2 4 13 2" xfId="16006" xr:uid="{00000000-0005-0000-0000-000090560000}"/>
    <cellStyle name="Procentai 4 2 4 13 3" xfId="24505" xr:uid="{00000000-0005-0000-0000-000091560000}"/>
    <cellStyle name="Procentai 4 2 4 14" xfId="7788" xr:uid="{00000000-0005-0000-0000-000092560000}"/>
    <cellStyle name="Procentai 4 2 4 14 2" xfId="16007" xr:uid="{00000000-0005-0000-0000-000093560000}"/>
    <cellStyle name="Procentai 4 2 4 14 3" xfId="24506" xr:uid="{00000000-0005-0000-0000-000094560000}"/>
    <cellStyle name="Procentai 4 2 4 15" xfId="7789" xr:uid="{00000000-0005-0000-0000-000095560000}"/>
    <cellStyle name="Procentai 4 2 4 15 2" xfId="16008" xr:uid="{00000000-0005-0000-0000-000096560000}"/>
    <cellStyle name="Procentai 4 2 4 15 3" xfId="24507" xr:uid="{00000000-0005-0000-0000-000097560000}"/>
    <cellStyle name="Procentai 4 2 4 16" xfId="7790" xr:uid="{00000000-0005-0000-0000-000098560000}"/>
    <cellStyle name="Procentai 4 2 4 16 2" xfId="16009" xr:uid="{00000000-0005-0000-0000-000099560000}"/>
    <cellStyle name="Procentai 4 2 4 16 3" xfId="24508" xr:uid="{00000000-0005-0000-0000-00009A560000}"/>
    <cellStyle name="Procentai 4 2 4 17" xfId="7791" xr:uid="{00000000-0005-0000-0000-00009B560000}"/>
    <cellStyle name="Procentai 4 2 4 17 2" xfId="16010" xr:uid="{00000000-0005-0000-0000-00009C560000}"/>
    <cellStyle name="Procentai 4 2 4 17 3" xfId="24509" xr:uid="{00000000-0005-0000-0000-00009D560000}"/>
    <cellStyle name="Procentai 4 2 4 18" xfId="8707" xr:uid="{00000000-0005-0000-0000-00009E560000}"/>
    <cellStyle name="Procentai 4 2 4 19" xfId="17150" xr:uid="{00000000-0005-0000-0000-00009F560000}"/>
    <cellStyle name="Procentai 4 2 4 2" xfId="7792" xr:uid="{00000000-0005-0000-0000-0000A0560000}"/>
    <cellStyle name="Procentai 4 2 4 2 10" xfId="5265" xr:uid="{00000000-0005-0000-0000-0000A1560000}"/>
    <cellStyle name="Procentai 4 2 4 2 10 2" xfId="16011" xr:uid="{00000000-0005-0000-0000-0000A2560000}"/>
    <cellStyle name="Procentai 4 2 4 2 10 3" xfId="24510" xr:uid="{00000000-0005-0000-0000-0000A3560000}"/>
    <cellStyle name="Procentai 4 2 4 2 11" xfId="5267" xr:uid="{00000000-0005-0000-0000-0000A4560000}"/>
    <cellStyle name="Procentai 4 2 4 2 11 2" xfId="16012" xr:uid="{00000000-0005-0000-0000-0000A5560000}"/>
    <cellStyle name="Procentai 4 2 4 2 11 3" xfId="24511" xr:uid="{00000000-0005-0000-0000-0000A6560000}"/>
    <cellStyle name="Procentai 4 2 4 2 12" xfId="5269" xr:uid="{00000000-0005-0000-0000-0000A7560000}"/>
    <cellStyle name="Procentai 4 2 4 2 12 2" xfId="16013" xr:uid="{00000000-0005-0000-0000-0000A8560000}"/>
    <cellStyle name="Procentai 4 2 4 2 12 3" xfId="24512" xr:uid="{00000000-0005-0000-0000-0000A9560000}"/>
    <cellStyle name="Procentai 4 2 4 2 13" xfId="5271" xr:uid="{00000000-0005-0000-0000-0000AA560000}"/>
    <cellStyle name="Procentai 4 2 4 2 13 2" xfId="16014" xr:uid="{00000000-0005-0000-0000-0000AB560000}"/>
    <cellStyle name="Procentai 4 2 4 2 13 3" xfId="24513" xr:uid="{00000000-0005-0000-0000-0000AC560000}"/>
    <cellStyle name="Procentai 4 2 4 2 14" xfId="5273" xr:uid="{00000000-0005-0000-0000-0000AD560000}"/>
    <cellStyle name="Procentai 4 2 4 2 14 2" xfId="16015" xr:uid="{00000000-0005-0000-0000-0000AE560000}"/>
    <cellStyle name="Procentai 4 2 4 2 14 3" xfId="24514" xr:uid="{00000000-0005-0000-0000-0000AF560000}"/>
    <cellStyle name="Procentai 4 2 4 2 15" xfId="5275" xr:uid="{00000000-0005-0000-0000-0000B0560000}"/>
    <cellStyle name="Procentai 4 2 4 2 15 2" xfId="16016" xr:uid="{00000000-0005-0000-0000-0000B1560000}"/>
    <cellStyle name="Procentai 4 2 4 2 15 3" xfId="24515" xr:uid="{00000000-0005-0000-0000-0000B2560000}"/>
    <cellStyle name="Procentai 4 2 4 2 16" xfId="7793" xr:uid="{00000000-0005-0000-0000-0000B3560000}"/>
    <cellStyle name="Procentai 4 2 4 2 16 2" xfId="16017" xr:uid="{00000000-0005-0000-0000-0000B4560000}"/>
    <cellStyle name="Procentai 4 2 4 2 16 3" xfId="24516" xr:uid="{00000000-0005-0000-0000-0000B5560000}"/>
    <cellStyle name="Procentai 4 2 4 2 17" xfId="8914" xr:uid="{00000000-0005-0000-0000-0000B6560000}"/>
    <cellStyle name="Procentai 4 2 4 2 18" xfId="17352" xr:uid="{00000000-0005-0000-0000-0000B7560000}"/>
    <cellStyle name="Procentai 4 2 4 2 2" xfId="7794" xr:uid="{00000000-0005-0000-0000-0000B8560000}"/>
    <cellStyle name="Procentai 4 2 4 2 2 2" xfId="16018" xr:uid="{00000000-0005-0000-0000-0000B9560000}"/>
    <cellStyle name="Procentai 4 2 4 2 2 3" xfId="18071" xr:uid="{00000000-0005-0000-0000-0000BA560000}"/>
    <cellStyle name="Procentai 4 2 4 2 3" xfId="7795" xr:uid="{00000000-0005-0000-0000-0000BB560000}"/>
    <cellStyle name="Procentai 4 2 4 2 3 2" xfId="16019" xr:uid="{00000000-0005-0000-0000-0000BC560000}"/>
    <cellStyle name="Procentai 4 2 4 2 3 3" xfId="24517" xr:uid="{00000000-0005-0000-0000-0000BD560000}"/>
    <cellStyle name="Procentai 4 2 4 2 4" xfId="7796" xr:uid="{00000000-0005-0000-0000-0000BE560000}"/>
    <cellStyle name="Procentai 4 2 4 2 4 2" xfId="16020" xr:uid="{00000000-0005-0000-0000-0000BF560000}"/>
    <cellStyle name="Procentai 4 2 4 2 4 3" xfId="24518" xr:uid="{00000000-0005-0000-0000-0000C0560000}"/>
    <cellStyle name="Procentai 4 2 4 2 5" xfId="7797" xr:uid="{00000000-0005-0000-0000-0000C1560000}"/>
    <cellStyle name="Procentai 4 2 4 2 5 2" xfId="16021" xr:uid="{00000000-0005-0000-0000-0000C2560000}"/>
    <cellStyle name="Procentai 4 2 4 2 5 3" xfId="24519" xr:uid="{00000000-0005-0000-0000-0000C3560000}"/>
    <cellStyle name="Procentai 4 2 4 2 6" xfId="7798" xr:uid="{00000000-0005-0000-0000-0000C4560000}"/>
    <cellStyle name="Procentai 4 2 4 2 6 2" xfId="16022" xr:uid="{00000000-0005-0000-0000-0000C5560000}"/>
    <cellStyle name="Procentai 4 2 4 2 6 3" xfId="24520" xr:uid="{00000000-0005-0000-0000-0000C6560000}"/>
    <cellStyle name="Procentai 4 2 4 2 7" xfId="7799" xr:uid="{00000000-0005-0000-0000-0000C7560000}"/>
    <cellStyle name="Procentai 4 2 4 2 7 2" xfId="16023" xr:uid="{00000000-0005-0000-0000-0000C8560000}"/>
    <cellStyle name="Procentai 4 2 4 2 7 3" xfId="24521" xr:uid="{00000000-0005-0000-0000-0000C9560000}"/>
    <cellStyle name="Procentai 4 2 4 2 8" xfId="7800" xr:uid="{00000000-0005-0000-0000-0000CA560000}"/>
    <cellStyle name="Procentai 4 2 4 2 8 2" xfId="16024" xr:uid="{00000000-0005-0000-0000-0000CB560000}"/>
    <cellStyle name="Procentai 4 2 4 2 8 3" xfId="24522" xr:uid="{00000000-0005-0000-0000-0000CC560000}"/>
    <cellStyle name="Procentai 4 2 4 2 9" xfId="7801" xr:uid="{00000000-0005-0000-0000-0000CD560000}"/>
    <cellStyle name="Procentai 4 2 4 2 9 2" xfId="16025" xr:uid="{00000000-0005-0000-0000-0000CE560000}"/>
    <cellStyle name="Procentai 4 2 4 2 9 3" xfId="24523" xr:uid="{00000000-0005-0000-0000-0000CF560000}"/>
    <cellStyle name="Procentai 4 2 4 3" xfId="7802" xr:uid="{00000000-0005-0000-0000-0000D0560000}"/>
    <cellStyle name="Procentai 4 2 4 3 2" xfId="16026" xr:uid="{00000000-0005-0000-0000-0000D1560000}"/>
    <cellStyle name="Procentai 4 2 4 3 3" xfId="17681" xr:uid="{00000000-0005-0000-0000-0000D2560000}"/>
    <cellStyle name="Procentai 4 2 4 4" xfId="7803" xr:uid="{00000000-0005-0000-0000-0000D3560000}"/>
    <cellStyle name="Procentai 4 2 4 4 2" xfId="16027" xr:uid="{00000000-0005-0000-0000-0000D4560000}"/>
    <cellStyle name="Procentai 4 2 4 4 3" xfId="24524" xr:uid="{00000000-0005-0000-0000-0000D5560000}"/>
    <cellStyle name="Procentai 4 2 4 5" xfId="7804" xr:uid="{00000000-0005-0000-0000-0000D6560000}"/>
    <cellStyle name="Procentai 4 2 4 5 2" xfId="16028" xr:uid="{00000000-0005-0000-0000-0000D7560000}"/>
    <cellStyle name="Procentai 4 2 4 5 3" xfId="24525" xr:uid="{00000000-0005-0000-0000-0000D8560000}"/>
    <cellStyle name="Procentai 4 2 4 6" xfId="7805" xr:uid="{00000000-0005-0000-0000-0000D9560000}"/>
    <cellStyle name="Procentai 4 2 4 6 2" xfId="16029" xr:uid="{00000000-0005-0000-0000-0000DA560000}"/>
    <cellStyle name="Procentai 4 2 4 6 3" xfId="24526" xr:uid="{00000000-0005-0000-0000-0000DB560000}"/>
    <cellStyle name="Procentai 4 2 4 7" xfId="7806" xr:uid="{00000000-0005-0000-0000-0000DC560000}"/>
    <cellStyle name="Procentai 4 2 4 7 2" xfId="16030" xr:uid="{00000000-0005-0000-0000-0000DD560000}"/>
    <cellStyle name="Procentai 4 2 4 7 3" xfId="24527" xr:uid="{00000000-0005-0000-0000-0000DE560000}"/>
    <cellStyle name="Procentai 4 2 4 8" xfId="7807" xr:uid="{00000000-0005-0000-0000-0000DF560000}"/>
    <cellStyle name="Procentai 4 2 4 8 2" xfId="16031" xr:uid="{00000000-0005-0000-0000-0000E0560000}"/>
    <cellStyle name="Procentai 4 2 4 8 3" xfId="24528" xr:uid="{00000000-0005-0000-0000-0000E1560000}"/>
    <cellStyle name="Procentai 4 2 4 9" xfId="7808" xr:uid="{00000000-0005-0000-0000-0000E2560000}"/>
    <cellStyle name="Procentai 4 2 4 9 2" xfId="16032" xr:uid="{00000000-0005-0000-0000-0000E3560000}"/>
    <cellStyle name="Procentai 4 2 4 9 3" xfId="24529" xr:uid="{00000000-0005-0000-0000-0000E4560000}"/>
    <cellStyle name="Procentai 4 2 5" xfId="7809" xr:uid="{00000000-0005-0000-0000-0000E5560000}"/>
    <cellStyle name="Procentai 4 2 5 10" xfId="1216" xr:uid="{00000000-0005-0000-0000-0000E6560000}"/>
    <cellStyle name="Procentai 4 2 5 10 2" xfId="16033" xr:uid="{00000000-0005-0000-0000-0000E7560000}"/>
    <cellStyle name="Procentai 4 2 5 10 3" xfId="24530" xr:uid="{00000000-0005-0000-0000-0000E8560000}"/>
    <cellStyle name="Procentai 4 2 5 11" xfId="1221" xr:uid="{00000000-0005-0000-0000-0000E9560000}"/>
    <cellStyle name="Procentai 4 2 5 11 2" xfId="16034" xr:uid="{00000000-0005-0000-0000-0000EA560000}"/>
    <cellStyle name="Procentai 4 2 5 11 3" xfId="24531" xr:uid="{00000000-0005-0000-0000-0000EB560000}"/>
    <cellStyle name="Procentai 4 2 5 12" xfId="7810" xr:uid="{00000000-0005-0000-0000-0000EC560000}"/>
    <cellStyle name="Procentai 4 2 5 12 2" xfId="16035" xr:uid="{00000000-0005-0000-0000-0000ED560000}"/>
    <cellStyle name="Procentai 4 2 5 12 3" xfId="24532" xr:uid="{00000000-0005-0000-0000-0000EE560000}"/>
    <cellStyle name="Procentai 4 2 5 13" xfId="7811" xr:uid="{00000000-0005-0000-0000-0000EF560000}"/>
    <cellStyle name="Procentai 4 2 5 13 2" xfId="16036" xr:uid="{00000000-0005-0000-0000-0000F0560000}"/>
    <cellStyle name="Procentai 4 2 5 13 3" xfId="24533" xr:uid="{00000000-0005-0000-0000-0000F1560000}"/>
    <cellStyle name="Procentai 4 2 5 14" xfId="7812" xr:uid="{00000000-0005-0000-0000-0000F2560000}"/>
    <cellStyle name="Procentai 4 2 5 14 2" xfId="16037" xr:uid="{00000000-0005-0000-0000-0000F3560000}"/>
    <cellStyle name="Procentai 4 2 5 14 3" xfId="24534" xr:uid="{00000000-0005-0000-0000-0000F4560000}"/>
    <cellStyle name="Procentai 4 2 5 15" xfId="7813" xr:uid="{00000000-0005-0000-0000-0000F5560000}"/>
    <cellStyle name="Procentai 4 2 5 15 2" xfId="16038" xr:uid="{00000000-0005-0000-0000-0000F6560000}"/>
    <cellStyle name="Procentai 4 2 5 15 3" xfId="24535" xr:uid="{00000000-0005-0000-0000-0000F7560000}"/>
    <cellStyle name="Procentai 4 2 5 16" xfId="7814" xr:uid="{00000000-0005-0000-0000-0000F8560000}"/>
    <cellStyle name="Procentai 4 2 5 16 2" xfId="16039" xr:uid="{00000000-0005-0000-0000-0000F9560000}"/>
    <cellStyle name="Procentai 4 2 5 16 3" xfId="24536" xr:uid="{00000000-0005-0000-0000-0000FA560000}"/>
    <cellStyle name="Procentai 4 2 5 17" xfId="8817" xr:uid="{00000000-0005-0000-0000-0000FB560000}"/>
    <cellStyle name="Procentai 4 2 5 18" xfId="17255" xr:uid="{00000000-0005-0000-0000-0000FC560000}"/>
    <cellStyle name="Procentai 4 2 5 2" xfId="3891" xr:uid="{00000000-0005-0000-0000-0000FD560000}"/>
    <cellStyle name="Procentai 4 2 5 2 2" xfId="16040" xr:uid="{00000000-0005-0000-0000-0000FE560000}"/>
    <cellStyle name="Procentai 4 2 5 2 3" xfId="18072" xr:uid="{00000000-0005-0000-0000-0000FF560000}"/>
    <cellStyle name="Procentai 4 2 5 3" xfId="3895" xr:uid="{00000000-0005-0000-0000-000000570000}"/>
    <cellStyle name="Procentai 4 2 5 3 2" xfId="16041" xr:uid="{00000000-0005-0000-0000-000001570000}"/>
    <cellStyle name="Procentai 4 2 5 3 3" xfId="24537" xr:uid="{00000000-0005-0000-0000-000002570000}"/>
    <cellStyle name="Procentai 4 2 5 4" xfId="3899" xr:uid="{00000000-0005-0000-0000-000003570000}"/>
    <cellStyle name="Procentai 4 2 5 4 2" xfId="16042" xr:uid="{00000000-0005-0000-0000-000004570000}"/>
    <cellStyle name="Procentai 4 2 5 4 3" xfId="24538" xr:uid="{00000000-0005-0000-0000-000005570000}"/>
    <cellStyle name="Procentai 4 2 5 5" xfId="3901" xr:uid="{00000000-0005-0000-0000-000006570000}"/>
    <cellStyle name="Procentai 4 2 5 5 2" xfId="16043" xr:uid="{00000000-0005-0000-0000-000007570000}"/>
    <cellStyle name="Procentai 4 2 5 5 3" xfId="24539" xr:uid="{00000000-0005-0000-0000-000008570000}"/>
    <cellStyle name="Procentai 4 2 5 6" xfId="3903" xr:uid="{00000000-0005-0000-0000-000009570000}"/>
    <cellStyle name="Procentai 4 2 5 6 2" xfId="16044" xr:uid="{00000000-0005-0000-0000-00000A570000}"/>
    <cellStyle name="Procentai 4 2 5 6 3" xfId="24540" xr:uid="{00000000-0005-0000-0000-00000B570000}"/>
    <cellStyle name="Procentai 4 2 5 7" xfId="7815" xr:uid="{00000000-0005-0000-0000-00000C570000}"/>
    <cellStyle name="Procentai 4 2 5 7 2" xfId="16045" xr:uid="{00000000-0005-0000-0000-00000D570000}"/>
    <cellStyle name="Procentai 4 2 5 7 3" xfId="24541" xr:uid="{00000000-0005-0000-0000-00000E570000}"/>
    <cellStyle name="Procentai 4 2 5 8" xfId="7816" xr:uid="{00000000-0005-0000-0000-00000F570000}"/>
    <cellStyle name="Procentai 4 2 5 8 2" xfId="16046" xr:uid="{00000000-0005-0000-0000-000010570000}"/>
    <cellStyle name="Procentai 4 2 5 8 3" xfId="24542" xr:uid="{00000000-0005-0000-0000-000011570000}"/>
    <cellStyle name="Procentai 4 2 5 9" xfId="7817" xr:uid="{00000000-0005-0000-0000-000012570000}"/>
    <cellStyle name="Procentai 4 2 5 9 2" xfId="16047" xr:uid="{00000000-0005-0000-0000-000013570000}"/>
    <cellStyle name="Procentai 4 2 5 9 3" xfId="24543" xr:uid="{00000000-0005-0000-0000-000014570000}"/>
    <cellStyle name="Procentai 4 2 6" xfId="7818" xr:uid="{00000000-0005-0000-0000-000015570000}"/>
    <cellStyle name="Procentai 4 2 6 10" xfId="1252" xr:uid="{00000000-0005-0000-0000-000016570000}"/>
    <cellStyle name="Procentai 4 2 6 10 2" xfId="16048" xr:uid="{00000000-0005-0000-0000-000017570000}"/>
    <cellStyle name="Procentai 4 2 6 10 3" xfId="24544" xr:uid="{00000000-0005-0000-0000-000018570000}"/>
    <cellStyle name="Procentai 4 2 6 11" xfId="1255" xr:uid="{00000000-0005-0000-0000-000019570000}"/>
    <cellStyle name="Procentai 4 2 6 11 2" xfId="16049" xr:uid="{00000000-0005-0000-0000-00001A570000}"/>
    <cellStyle name="Procentai 4 2 6 11 3" xfId="24545" xr:uid="{00000000-0005-0000-0000-00001B570000}"/>
    <cellStyle name="Procentai 4 2 6 12" xfId="7819" xr:uid="{00000000-0005-0000-0000-00001C570000}"/>
    <cellStyle name="Procentai 4 2 6 12 2" xfId="16050" xr:uid="{00000000-0005-0000-0000-00001D570000}"/>
    <cellStyle name="Procentai 4 2 6 12 3" xfId="24546" xr:uid="{00000000-0005-0000-0000-00001E570000}"/>
    <cellStyle name="Procentai 4 2 6 13" xfId="7820" xr:uid="{00000000-0005-0000-0000-00001F570000}"/>
    <cellStyle name="Procentai 4 2 6 13 2" xfId="16051" xr:uid="{00000000-0005-0000-0000-000020570000}"/>
    <cellStyle name="Procentai 4 2 6 13 3" xfId="24547" xr:uid="{00000000-0005-0000-0000-000021570000}"/>
    <cellStyle name="Procentai 4 2 6 14" xfId="7821" xr:uid="{00000000-0005-0000-0000-000022570000}"/>
    <cellStyle name="Procentai 4 2 6 14 2" xfId="16052" xr:uid="{00000000-0005-0000-0000-000023570000}"/>
    <cellStyle name="Procentai 4 2 6 14 3" xfId="24548" xr:uid="{00000000-0005-0000-0000-000024570000}"/>
    <cellStyle name="Procentai 4 2 6 15" xfId="7822" xr:uid="{00000000-0005-0000-0000-000025570000}"/>
    <cellStyle name="Procentai 4 2 6 15 2" xfId="16053" xr:uid="{00000000-0005-0000-0000-000026570000}"/>
    <cellStyle name="Procentai 4 2 6 15 3" xfId="24549" xr:uid="{00000000-0005-0000-0000-000027570000}"/>
    <cellStyle name="Procentai 4 2 6 16" xfId="7823" xr:uid="{00000000-0005-0000-0000-000028570000}"/>
    <cellStyle name="Procentai 4 2 6 16 2" xfId="16054" xr:uid="{00000000-0005-0000-0000-000029570000}"/>
    <cellStyle name="Procentai 4 2 6 16 3" xfId="24550" xr:uid="{00000000-0005-0000-0000-00002A570000}"/>
    <cellStyle name="Procentai 4 2 6 17" xfId="9020" xr:uid="{00000000-0005-0000-0000-00002B570000}"/>
    <cellStyle name="Procentai 4 2 6 18" xfId="17457" xr:uid="{00000000-0005-0000-0000-00002C570000}"/>
    <cellStyle name="Procentai 4 2 6 2" xfId="3909" xr:uid="{00000000-0005-0000-0000-00002D570000}"/>
    <cellStyle name="Procentai 4 2 6 2 2" xfId="16055" xr:uid="{00000000-0005-0000-0000-00002E570000}"/>
    <cellStyle name="Procentai 4 2 6 2 3" xfId="18073" xr:uid="{00000000-0005-0000-0000-00002F570000}"/>
    <cellStyle name="Procentai 4 2 6 3" xfId="3911" xr:uid="{00000000-0005-0000-0000-000030570000}"/>
    <cellStyle name="Procentai 4 2 6 3 2" xfId="16056" xr:uid="{00000000-0005-0000-0000-000031570000}"/>
    <cellStyle name="Procentai 4 2 6 3 3" xfId="24551" xr:uid="{00000000-0005-0000-0000-000032570000}"/>
    <cellStyle name="Procentai 4 2 6 4" xfId="3913" xr:uid="{00000000-0005-0000-0000-000033570000}"/>
    <cellStyle name="Procentai 4 2 6 4 2" xfId="16057" xr:uid="{00000000-0005-0000-0000-000034570000}"/>
    <cellStyle name="Procentai 4 2 6 4 3" xfId="24552" xr:uid="{00000000-0005-0000-0000-000035570000}"/>
    <cellStyle name="Procentai 4 2 6 5" xfId="3915" xr:uid="{00000000-0005-0000-0000-000036570000}"/>
    <cellStyle name="Procentai 4 2 6 5 2" xfId="16058" xr:uid="{00000000-0005-0000-0000-000037570000}"/>
    <cellStyle name="Procentai 4 2 6 5 3" xfId="24553" xr:uid="{00000000-0005-0000-0000-000038570000}"/>
    <cellStyle name="Procentai 4 2 6 6" xfId="3917" xr:uid="{00000000-0005-0000-0000-000039570000}"/>
    <cellStyle name="Procentai 4 2 6 6 2" xfId="16059" xr:uid="{00000000-0005-0000-0000-00003A570000}"/>
    <cellStyle name="Procentai 4 2 6 6 3" xfId="24554" xr:uid="{00000000-0005-0000-0000-00003B570000}"/>
    <cellStyle name="Procentai 4 2 6 7" xfId="7824" xr:uid="{00000000-0005-0000-0000-00003C570000}"/>
    <cellStyle name="Procentai 4 2 6 7 2" xfId="16060" xr:uid="{00000000-0005-0000-0000-00003D570000}"/>
    <cellStyle name="Procentai 4 2 6 7 3" xfId="24555" xr:uid="{00000000-0005-0000-0000-00003E570000}"/>
    <cellStyle name="Procentai 4 2 6 8" xfId="7825" xr:uid="{00000000-0005-0000-0000-00003F570000}"/>
    <cellStyle name="Procentai 4 2 6 8 2" xfId="16061" xr:uid="{00000000-0005-0000-0000-000040570000}"/>
    <cellStyle name="Procentai 4 2 6 8 3" xfId="24556" xr:uid="{00000000-0005-0000-0000-000041570000}"/>
    <cellStyle name="Procentai 4 2 6 9" xfId="7826" xr:uid="{00000000-0005-0000-0000-000042570000}"/>
    <cellStyle name="Procentai 4 2 6 9 2" xfId="16062" xr:uid="{00000000-0005-0000-0000-000043570000}"/>
    <cellStyle name="Procentai 4 2 6 9 3" xfId="24557" xr:uid="{00000000-0005-0000-0000-000044570000}"/>
    <cellStyle name="Procentai 4 2 7" xfId="7827" xr:uid="{00000000-0005-0000-0000-000045570000}"/>
    <cellStyle name="Procentai 4 2 7 2" xfId="16063" xr:uid="{00000000-0005-0000-0000-000046570000}"/>
    <cellStyle name="Procentai 4 2 7 3" xfId="17584" xr:uid="{00000000-0005-0000-0000-000047570000}"/>
    <cellStyle name="Procentai 4 2 8" xfId="7828" xr:uid="{00000000-0005-0000-0000-000048570000}"/>
    <cellStyle name="Procentai 4 2 8 2" xfId="16064" xr:uid="{00000000-0005-0000-0000-000049570000}"/>
    <cellStyle name="Procentai 4 2 8 3" xfId="24558" xr:uid="{00000000-0005-0000-0000-00004A570000}"/>
    <cellStyle name="Procentai 4 2 9" xfId="7829" xr:uid="{00000000-0005-0000-0000-00004B570000}"/>
    <cellStyle name="Procentai 4 2 9 2" xfId="16065" xr:uid="{00000000-0005-0000-0000-00004C570000}"/>
    <cellStyle name="Procentai 4 2 9 3" xfId="24559" xr:uid="{00000000-0005-0000-0000-00004D570000}"/>
    <cellStyle name="Procentai 4 20" xfId="7580" xr:uid="{00000000-0005-0000-0000-00004E570000}"/>
    <cellStyle name="Procentai 4 20 2" xfId="16066" xr:uid="{00000000-0005-0000-0000-00004F570000}"/>
    <cellStyle name="Procentai 4 20 3" xfId="24560" xr:uid="{00000000-0005-0000-0000-000050570000}"/>
    <cellStyle name="Procentai 4 21" xfId="7582" xr:uid="{00000000-0005-0000-0000-000051570000}"/>
    <cellStyle name="Procentai 4 21 2" xfId="16067" xr:uid="{00000000-0005-0000-0000-000052570000}"/>
    <cellStyle name="Procentai 4 21 3" xfId="24561" xr:uid="{00000000-0005-0000-0000-000053570000}"/>
    <cellStyle name="Procentai 4 22" xfId="7584" xr:uid="{00000000-0005-0000-0000-000054570000}"/>
    <cellStyle name="Procentai 4 22 2" xfId="16068" xr:uid="{00000000-0005-0000-0000-000055570000}"/>
    <cellStyle name="Procentai 4 22 3" xfId="24562" xr:uid="{00000000-0005-0000-0000-000056570000}"/>
    <cellStyle name="Procentai 4 23" xfId="7586" xr:uid="{00000000-0005-0000-0000-000057570000}"/>
    <cellStyle name="Procentai 4 24" xfId="8590" xr:uid="{00000000-0005-0000-0000-000058570000}"/>
    <cellStyle name="Procentai 4 25" xfId="17046" xr:uid="{00000000-0005-0000-0000-000059570000}"/>
    <cellStyle name="Procentai 4 3" xfId="7830" xr:uid="{00000000-0005-0000-0000-00005A570000}"/>
    <cellStyle name="Procentai 4 3 10" xfId="6024" xr:uid="{00000000-0005-0000-0000-00005B570000}"/>
    <cellStyle name="Procentai 4 3 10 2" xfId="16069" xr:uid="{00000000-0005-0000-0000-00005C570000}"/>
    <cellStyle name="Procentai 4 3 10 3" xfId="24563" xr:uid="{00000000-0005-0000-0000-00005D570000}"/>
    <cellStyle name="Procentai 4 3 11" xfId="6027" xr:uid="{00000000-0005-0000-0000-00005E570000}"/>
    <cellStyle name="Procentai 4 3 11 2" xfId="16070" xr:uid="{00000000-0005-0000-0000-00005F570000}"/>
    <cellStyle name="Procentai 4 3 11 3" xfId="24564" xr:uid="{00000000-0005-0000-0000-000060570000}"/>
    <cellStyle name="Procentai 4 3 12" xfId="6030" xr:uid="{00000000-0005-0000-0000-000061570000}"/>
    <cellStyle name="Procentai 4 3 12 2" xfId="16071" xr:uid="{00000000-0005-0000-0000-000062570000}"/>
    <cellStyle name="Procentai 4 3 12 3" xfId="24565" xr:uid="{00000000-0005-0000-0000-000063570000}"/>
    <cellStyle name="Procentai 4 3 13" xfId="6032" xr:uid="{00000000-0005-0000-0000-000064570000}"/>
    <cellStyle name="Procentai 4 3 13 2" xfId="16072" xr:uid="{00000000-0005-0000-0000-000065570000}"/>
    <cellStyle name="Procentai 4 3 13 3" xfId="24566" xr:uid="{00000000-0005-0000-0000-000066570000}"/>
    <cellStyle name="Procentai 4 3 14" xfId="6034" xr:uid="{00000000-0005-0000-0000-000067570000}"/>
    <cellStyle name="Procentai 4 3 14 2" xfId="16073" xr:uid="{00000000-0005-0000-0000-000068570000}"/>
    <cellStyle name="Procentai 4 3 14 3" xfId="24567" xr:uid="{00000000-0005-0000-0000-000069570000}"/>
    <cellStyle name="Procentai 4 3 15" xfId="6037" xr:uid="{00000000-0005-0000-0000-00006A570000}"/>
    <cellStyle name="Procentai 4 3 15 2" xfId="16074" xr:uid="{00000000-0005-0000-0000-00006B570000}"/>
    <cellStyle name="Procentai 4 3 15 3" xfId="24568" xr:uid="{00000000-0005-0000-0000-00006C570000}"/>
    <cellStyle name="Procentai 4 3 16" xfId="5421" xr:uid="{00000000-0005-0000-0000-00006D570000}"/>
    <cellStyle name="Procentai 4 3 16 2" xfId="16075" xr:uid="{00000000-0005-0000-0000-00006E570000}"/>
    <cellStyle name="Procentai 4 3 16 3" xfId="24569" xr:uid="{00000000-0005-0000-0000-00006F570000}"/>
    <cellStyle name="Procentai 4 3 17" xfId="5612" xr:uid="{00000000-0005-0000-0000-000070570000}"/>
    <cellStyle name="Procentai 4 3 17 2" xfId="16076" xr:uid="{00000000-0005-0000-0000-000071570000}"/>
    <cellStyle name="Procentai 4 3 17 3" xfId="24570" xr:uid="{00000000-0005-0000-0000-000072570000}"/>
    <cellStyle name="Procentai 4 3 18" xfId="5678" xr:uid="{00000000-0005-0000-0000-000073570000}"/>
    <cellStyle name="Procentai 4 3 18 2" xfId="16077" xr:uid="{00000000-0005-0000-0000-000074570000}"/>
    <cellStyle name="Procentai 4 3 18 3" xfId="24571" xr:uid="{00000000-0005-0000-0000-000075570000}"/>
    <cellStyle name="Procentai 4 3 19" xfId="5702" xr:uid="{00000000-0005-0000-0000-000076570000}"/>
    <cellStyle name="Procentai 4 3 19 2" xfId="16078" xr:uid="{00000000-0005-0000-0000-000077570000}"/>
    <cellStyle name="Procentai 4 3 19 3" xfId="24572" xr:uid="{00000000-0005-0000-0000-000078570000}"/>
    <cellStyle name="Procentai 4 3 2" xfId="3282" xr:uid="{00000000-0005-0000-0000-000079570000}"/>
    <cellStyle name="Procentai 4 3 2 10" xfId="7831" xr:uid="{00000000-0005-0000-0000-00007A570000}"/>
    <cellStyle name="Procentai 4 3 2 10 2" xfId="16079" xr:uid="{00000000-0005-0000-0000-00007B570000}"/>
    <cellStyle name="Procentai 4 3 2 10 3" xfId="24573" xr:uid="{00000000-0005-0000-0000-00007C570000}"/>
    <cellStyle name="Procentai 4 3 2 11" xfId="7832" xr:uid="{00000000-0005-0000-0000-00007D570000}"/>
    <cellStyle name="Procentai 4 3 2 11 2" xfId="16080" xr:uid="{00000000-0005-0000-0000-00007E570000}"/>
    <cellStyle name="Procentai 4 3 2 11 3" xfId="24574" xr:uid="{00000000-0005-0000-0000-00007F570000}"/>
    <cellStyle name="Procentai 4 3 2 12" xfId="7833" xr:uid="{00000000-0005-0000-0000-000080570000}"/>
    <cellStyle name="Procentai 4 3 2 12 2" xfId="16081" xr:uid="{00000000-0005-0000-0000-000081570000}"/>
    <cellStyle name="Procentai 4 3 2 12 3" xfId="24575" xr:uid="{00000000-0005-0000-0000-000082570000}"/>
    <cellStyle name="Procentai 4 3 2 13" xfId="7834" xr:uid="{00000000-0005-0000-0000-000083570000}"/>
    <cellStyle name="Procentai 4 3 2 13 2" xfId="16082" xr:uid="{00000000-0005-0000-0000-000084570000}"/>
    <cellStyle name="Procentai 4 3 2 13 3" xfId="24576" xr:uid="{00000000-0005-0000-0000-000085570000}"/>
    <cellStyle name="Procentai 4 3 2 14" xfId="7835" xr:uid="{00000000-0005-0000-0000-000086570000}"/>
    <cellStyle name="Procentai 4 3 2 14 2" xfId="16083" xr:uid="{00000000-0005-0000-0000-000087570000}"/>
    <cellStyle name="Procentai 4 3 2 14 3" xfId="24577" xr:uid="{00000000-0005-0000-0000-000088570000}"/>
    <cellStyle name="Procentai 4 3 2 15" xfId="7837" xr:uid="{00000000-0005-0000-0000-000089570000}"/>
    <cellStyle name="Procentai 4 3 2 15 2" xfId="16084" xr:uid="{00000000-0005-0000-0000-00008A570000}"/>
    <cellStyle name="Procentai 4 3 2 15 3" xfId="24578" xr:uid="{00000000-0005-0000-0000-00008B570000}"/>
    <cellStyle name="Procentai 4 3 2 16" xfId="7838" xr:uid="{00000000-0005-0000-0000-00008C570000}"/>
    <cellStyle name="Procentai 4 3 2 16 2" xfId="16085" xr:uid="{00000000-0005-0000-0000-00008D570000}"/>
    <cellStyle name="Procentai 4 3 2 16 3" xfId="24579" xr:uid="{00000000-0005-0000-0000-00008E570000}"/>
    <cellStyle name="Procentai 4 3 2 17" xfId="7839" xr:uid="{00000000-0005-0000-0000-00008F570000}"/>
    <cellStyle name="Procentai 4 3 2 17 2" xfId="16086" xr:uid="{00000000-0005-0000-0000-000090570000}"/>
    <cellStyle name="Procentai 4 3 2 17 3" xfId="24580" xr:uid="{00000000-0005-0000-0000-000091570000}"/>
    <cellStyle name="Procentai 4 3 2 18" xfId="7840" xr:uid="{00000000-0005-0000-0000-000092570000}"/>
    <cellStyle name="Procentai 4 3 2 18 2" xfId="16087" xr:uid="{00000000-0005-0000-0000-000093570000}"/>
    <cellStyle name="Procentai 4 3 2 18 3" xfId="24581" xr:uid="{00000000-0005-0000-0000-000094570000}"/>
    <cellStyle name="Procentai 4 3 2 19" xfId="7841" xr:uid="{00000000-0005-0000-0000-000095570000}"/>
    <cellStyle name="Procentai 4 3 2 19 2" xfId="16088" xr:uid="{00000000-0005-0000-0000-000096570000}"/>
    <cellStyle name="Procentai 4 3 2 19 3" xfId="24582" xr:uid="{00000000-0005-0000-0000-000097570000}"/>
    <cellStyle name="Procentai 4 3 2 2" xfId="7842" xr:uid="{00000000-0005-0000-0000-000098570000}"/>
    <cellStyle name="Procentai 4 3 2 2 10" xfId="7843" xr:uid="{00000000-0005-0000-0000-000099570000}"/>
    <cellStyle name="Procentai 4 3 2 2 10 2" xfId="16089" xr:uid="{00000000-0005-0000-0000-00009A570000}"/>
    <cellStyle name="Procentai 4 3 2 2 10 3" xfId="24583" xr:uid="{00000000-0005-0000-0000-00009B570000}"/>
    <cellStyle name="Procentai 4 3 2 2 11" xfId="7844" xr:uid="{00000000-0005-0000-0000-00009C570000}"/>
    <cellStyle name="Procentai 4 3 2 2 11 2" xfId="16090" xr:uid="{00000000-0005-0000-0000-00009D570000}"/>
    <cellStyle name="Procentai 4 3 2 2 11 3" xfId="24584" xr:uid="{00000000-0005-0000-0000-00009E570000}"/>
    <cellStyle name="Procentai 4 3 2 2 12" xfId="7845" xr:uid="{00000000-0005-0000-0000-00009F570000}"/>
    <cellStyle name="Procentai 4 3 2 2 12 2" xfId="16091" xr:uid="{00000000-0005-0000-0000-0000A0570000}"/>
    <cellStyle name="Procentai 4 3 2 2 12 3" xfId="24585" xr:uid="{00000000-0005-0000-0000-0000A1570000}"/>
    <cellStyle name="Procentai 4 3 2 2 13" xfId="7846" xr:uid="{00000000-0005-0000-0000-0000A2570000}"/>
    <cellStyle name="Procentai 4 3 2 2 13 2" xfId="16092" xr:uid="{00000000-0005-0000-0000-0000A3570000}"/>
    <cellStyle name="Procentai 4 3 2 2 13 3" xfId="24586" xr:uid="{00000000-0005-0000-0000-0000A4570000}"/>
    <cellStyle name="Procentai 4 3 2 2 14" xfId="7847" xr:uid="{00000000-0005-0000-0000-0000A5570000}"/>
    <cellStyle name="Procentai 4 3 2 2 14 2" xfId="16093" xr:uid="{00000000-0005-0000-0000-0000A6570000}"/>
    <cellStyle name="Procentai 4 3 2 2 14 3" xfId="24587" xr:uid="{00000000-0005-0000-0000-0000A7570000}"/>
    <cellStyle name="Procentai 4 3 2 2 15" xfId="7848" xr:uid="{00000000-0005-0000-0000-0000A8570000}"/>
    <cellStyle name="Procentai 4 3 2 2 15 2" xfId="16094" xr:uid="{00000000-0005-0000-0000-0000A9570000}"/>
    <cellStyle name="Procentai 4 3 2 2 15 3" xfId="24588" xr:uid="{00000000-0005-0000-0000-0000AA570000}"/>
    <cellStyle name="Procentai 4 3 2 2 16" xfId="7849" xr:uid="{00000000-0005-0000-0000-0000AB570000}"/>
    <cellStyle name="Procentai 4 3 2 2 16 2" xfId="16095" xr:uid="{00000000-0005-0000-0000-0000AC570000}"/>
    <cellStyle name="Procentai 4 3 2 2 16 3" xfId="24589" xr:uid="{00000000-0005-0000-0000-0000AD570000}"/>
    <cellStyle name="Procentai 4 3 2 2 17" xfId="7850" xr:uid="{00000000-0005-0000-0000-0000AE570000}"/>
    <cellStyle name="Procentai 4 3 2 2 17 2" xfId="16096" xr:uid="{00000000-0005-0000-0000-0000AF570000}"/>
    <cellStyle name="Procentai 4 3 2 2 17 3" xfId="24590" xr:uid="{00000000-0005-0000-0000-0000B0570000}"/>
    <cellStyle name="Procentai 4 3 2 2 18" xfId="8764" xr:uid="{00000000-0005-0000-0000-0000B1570000}"/>
    <cellStyle name="Procentai 4 3 2 2 19" xfId="17207" xr:uid="{00000000-0005-0000-0000-0000B2570000}"/>
    <cellStyle name="Procentai 4 3 2 2 2" xfId="7851" xr:uid="{00000000-0005-0000-0000-0000B3570000}"/>
    <cellStyle name="Procentai 4 3 2 2 2 10" xfId="3039" xr:uid="{00000000-0005-0000-0000-0000B4570000}"/>
    <cellStyle name="Procentai 4 3 2 2 2 10 2" xfId="16097" xr:uid="{00000000-0005-0000-0000-0000B5570000}"/>
    <cellStyle name="Procentai 4 3 2 2 2 10 3" xfId="24591" xr:uid="{00000000-0005-0000-0000-0000B6570000}"/>
    <cellStyle name="Procentai 4 3 2 2 2 11" xfId="3043" xr:uid="{00000000-0005-0000-0000-0000B7570000}"/>
    <cellStyle name="Procentai 4 3 2 2 2 11 2" xfId="16098" xr:uid="{00000000-0005-0000-0000-0000B8570000}"/>
    <cellStyle name="Procentai 4 3 2 2 2 11 3" xfId="24592" xr:uid="{00000000-0005-0000-0000-0000B9570000}"/>
    <cellStyle name="Procentai 4 3 2 2 2 12" xfId="3046" xr:uid="{00000000-0005-0000-0000-0000BA570000}"/>
    <cellStyle name="Procentai 4 3 2 2 2 12 2" xfId="16099" xr:uid="{00000000-0005-0000-0000-0000BB570000}"/>
    <cellStyle name="Procentai 4 3 2 2 2 12 3" xfId="24593" xr:uid="{00000000-0005-0000-0000-0000BC570000}"/>
    <cellStyle name="Procentai 4 3 2 2 2 13" xfId="3049" xr:uid="{00000000-0005-0000-0000-0000BD570000}"/>
    <cellStyle name="Procentai 4 3 2 2 2 13 2" xfId="16100" xr:uid="{00000000-0005-0000-0000-0000BE570000}"/>
    <cellStyle name="Procentai 4 3 2 2 2 13 3" xfId="24594" xr:uid="{00000000-0005-0000-0000-0000BF570000}"/>
    <cellStyle name="Procentai 4 3 2 2 2 14" xfId="3052" xr:uid="{00000000-0005-0000-0000-0000C0570000}"/>
    <cellStyle name="Procentai 4 3 2 2 2 14 2" xfId="16101" xr:uid="{00000000-0005-0000-0000-0000C1570000}"/>
    <cellStyle name="Procentai 4 3 2 2 2 14 3" xfId="24595" xr:uid="{00000000-0005-0000-0000-0000C2570000}"/>
    <cellStyle name="Procentai 4 3 2 2 2 15" xfId="7852" xr:uid="{00000000-0005-0000-0000-0000C3570000}"/>
    <cellStyle name="Procentai 4 3 2 2 2 15 2" xfId="16102" xr:uid="{00000000-0005-0000-0000-0000C4570000}"/>
    <cellStyle name="Procentai 4 3 2 2 2 15 3" xfId="24596" xr:uid="{00000000-0005-0000-0000-0000C5570000}"/>
    <cellStyle name="Procentai 4 3 2 2 2 16" xfId="7853" xr:uid="{00000000-0005-0000-0000-0000C6570000}"/>
    <cellStyle name="Procentai 4 3 2 2 2 16 2" xfId="16103" xr:uid="{00000000-0005-0000-0000-0000C7570000}"/>
    <cellStyle name="Procentai 4 3 2 2 2 16 3" xfId="24597" xr:uid="{00000000-0005-0000-0000-0000C8570000}"/>
    <cellStyle name="Procentai 4 3 2 2 2 17" xfId="8971" xr:uid="{00000000-0005-0000-0000-0000C9570000}"/>
    <cellStyle name="Procentai 4 3 2 2 2 18" xfId="17409" xr:uid="{00000000-0005-0000-0000-0000CA570000}"/>
    <cellStyle name="Procentai 4 3 2 2 2 2" xfId="3100" xr:uid="{00000000-0005-0000-0000-0000CB570000}"/>
    <cellStyle name="Procentai 4 3 2 2 2 2 2" xfId="16104" xr:uid="{00000000-0005-0000-0000-0000CC570000}"/>
    <cellStyle name="Procentai 4 3 2 2 2 2 3" xfId="18074" xr:uid="{00000000-0005-0000-0000-0000CD570000}"/>
    <cellStyle name="Procentai 4 3 2 2 2 3" xfId="3123" xr:uid="{00000000-0005-0000-0000-0000CE570000}"/>
    <cellStyle name="Procentai 4 3 2 2 2 3 2" xfId="16105" xr:uid="{00000000-0005-0000-0000-0000CF570000}"/>
    <cellStyle name="Procentai 4 3 2 2 2 3 3" xfId="24598" xr:uid="{00000000-0005-0000-0000-0000D0570000}"/>
    <cellStyle name="Procentai 4 3 2 2 2 4" xfId="3146" xr:uid="{00000000-0005-0000-0000-0000D1570000}"/>
    <cellStyle name="Procentai 4 3 2 2 2 4 2" xfId="16106" xr:uid="{00000000-0005-0000-0000-0000D2570000}"/>
    <cellStyle name="Procentai 4 3 2 2 2 4 3" xfId="24599" xr:uid="{00000000-0005-0000-0000-0000D3570000}"/>
    <cellStyle name="Procentai 4 3 2 2 2 5" xfId="2182" xr:uid="{00000000-0005-0000-0000-0000D4570000}"/>
    <cellStyle name="Procentai 4 3 2 2 2 5 2" xfId="16107" xr:uid="{00000000-0005-0000-0000-0000D5570000}"/>
    <cellStyle name="Procentai 4 3 2 2 2 5 3" xfId="24600" xr:uid="{00000000-0005-0000-0000-0000D6570000}"/>
    <cellStyle name="Procentai 4 3 2 2 2 6" xfId="2185" xr:uid="{00000000-0005-0000-0000-0000D7570000}"/>
    <cellStyle name="Procentai 4 3 2 2 2 6 2" xfId="16108" xr:uid="{00000000-0005-0000-0000-0000D8570000}"/>
    <cellStyle name="Procentai 4 3 2 2 2 6 3" xfId="24601" xr:uid="{00000000-0005-0000-0000-0000D9570000}"/>
    <cellStyle name="Procentai 4 3 2 2 2 7" xfId="2188" xr:uid="{00000000-0005-0000-0000-0000DA570000}"/>
    <cellStyle name="Procentai 4 3 2 2 2 7 2" xfId="16109" xr:uid="{00000000-0005-0000-0000-0000DB570000}"/>
    <cellStyle name="Procentai 4 3 2 2 2 7 3" xfId="24602" xr:uid="{00000000-0005-0000-0000-0000DC570000}"/>
    <cellStyle name="Procentai 4 3 2 2 2 8" xfId="2191" xr:uid="{00000000-0005-0000-0000-0000DD570000}"/>
    <cellStyle name="Procentai 4 3 2 2 2 8 2" xfId="16110" xr:uid="{00000000-0005-0000-0000-0000DE570000}"/>
    <cellStyle name="Procentai 4 3 2 2 2 8 3" xfId="24603" xr:uid="{00000000-0005-0000-0000-0000DF570000}"/>
    <cellStyle name="Procentai 4 3 2 2 2 9" xfId="7854" xr:uid="{00000000-0005-0000-0000-0000E0570000}"/>
    <cellStyle name="Procentai 4 3 2 2 2 9 2" xfId="16111" xr:uid="{00000000-0005-0000-0000-0000E1570000}"/>
    <cellStyle name="Procentai 4 3 2 2 2 9 3" xfId="24604" xr:uid="{00000000-0005-0000-0000-0000E2570000}"/>
    <cellStyle name="Procentai 4 3 2 2 3" xfId="7855" xr:uid="{00000000-0005-0000-0000-0000E3570000}"/>
    <cellStyle name="Procentai 4 3 2 2 3 2" xfId="16112" xr:uid="{00000000-0005-0000-0000-0000E4570000}"/>
    <cellStyle name="Procentai 4 3 2 2 3 3" xfId="17738" xr:uid="{00000000-0005-0000-0000-0000E5570000}"/>
    <cellStyle name="Procentai 4 3 2 2 4" xfId="1767" xr:uid="{00000000-0005-0000-0000-0000E6570000}"/>
    <cellStyle name="Procentai 4 3 2 2 4 2" xfId="16113" xr:uid="{00000000-0005-0000-0000-0000E7570000}"/>
    <cellStyle name="Procentai 4 3 2 2 4 3" xfId="24605" xr:uid="{00000000-0005-0000-0000-0000E8570000}"/>
    <cellStyle name="Procentai 4 3 2 2 5" xfId="119" xr:uid="{00000000-0005-0000-0000-0000E9570000}"/>
    <cellStyle name="Procentai 4 3 2 2 5 2" xfId="16114" xr:uid="{00000000-0005-0000-0000-0000EA570000}"/>
    <cellStyle name="Procentai 4 3 2 2 5 3" xfId="24606" xr:uid="{00000000-0005-0000-0000-0000EB570000}"/>
    <cellStyle name="Procentai 4 3 2 2 6" xfId="123" xr:uid="{00000000-0005-0000-0000-0000EC570000}"/>
    <cellStyle name="Procentai 4 3 2 2 6 2" xfId="16115" xr:uid="{00000000-0005-0000-0000-0000ED570000}"/>
    <cellStyle name="Procentai 4 3 2 2 6 3" xfId="24607" xr:uid="{00000000-0005-0000-0000-0000EE570000}"/>
    <cellStyle name="Procentai 4 3 2 2 7" xfId="108" xr:uid="{00000000-0005-0000-0000-0000EF570000}"/>
    <cellStyle name="Procentai 4 3 2 2 7 2" xfId="16116" xr:uid="{00000000-0005-0000-0000-0000F0570000}"/>
    <cellStyle name="Procentai 4 3 2 2 7 3" xfId="24608" xr:uid="{00000000-0005-0000-0000-0000F1570000}"/>
    <cellStyle name="Procentai 4 3 2 2 8" xfId="113" xr:uid="{00000000-0005-0000-0000-0000F2570000}"/>
    <cellStyle name="Procentai 4 3 2 2 8 2" xfId="16117" xr:uid="{00000000-0005-0000-0000-0000F3570000}"/>
    <cellStyle name="Procentai 4 3 2 2 8 3" xfId="24609" xr:uid="{00000000-0005-0000-0000-0000F4570000}"/>
    <cellStyle name="Procentai 4 3 2 2 9" xfId="242" xr:uid="{00000000-0005-0000-0000-0000F5570000}"/>
    <cellStyle name="Procentai 4 3 2 2 9 2" xfId="16118" xr:uid="{00000000-0005-0000-0000-0000F6570000}"/>
    <cellStyle name="Procentai 4 3 2 2 9 3" xfId="24610" xr:uid="{00000000-0005-0000-0000-0000F7570000}"/>
    <cellStyle name="Procentai 4 3 2 20" xfId="7836" xr:uid="{00000000-0005-0000-0000-0000F8570000}"/>
    <cellStyle name="Procentai 4 3 2 21" xfId="8661" xr:uid="{00000000-0005-0000-0000-0000F9570000}"/>
    <cellStyle name="Procentai 4 3 2 22" xfId="17110" xr:uid="{00000000-0005-0000-0000-0000FA570000}"/>
    <cellStyle name="Procentai 4 3 2 3" xfId="7856" xr:uid="{00000000-0005-0000-0000-0000FB570000}"/>
    <cellStyle name="Procentai 4 3 2 3 10" xfId="7857" xr:uid="{00000000-0005-0000-0000-0000FC570000}"/>
    <cellStyle name="Procentai 4 3 2 3 10 2" xfId="16119" xr:uid="{00000000-0005-0000-0000-0000FD570000}"/>
    <cellStyle name="Procentai 4 3 2 3 10 3" xfId="24611" xr:uid="{00000000-0005-0000-0000-0000FE570000}"/>
    <cellStyle name="Procentai 4 3 2 3 11" xfId="7858" xr:uid="{00000000-0005-0000-0000-0000FF570000}"/>
    <cellStyle name="Procentai 4 3 2 3 11 2" xfId="16120" xr:uid="{00000000-0005-0000-0000-000000580000}"/>
    <cellStyle name="Procentai 4 3 2 3 11 3" xfId="24612" xr:uid="{00000000-0005-0000-0000-000001580000}"/>
    <cellStyle name="Procentai 4 3 2 3 12" xfId="7859" xr:uid="{00000000-0005-0000-0000-000002580000}"/>
    <cellStyle name="Procentai 4 3 2 3 12 2" xfId="16121" xr:uid="{00000000-0005-0000-0000-000003580000}"/>
    <cellStyle name="Procentai 4 3 2 3 12 3" xfId="24613" xr:uid="{00000000-0005-0000-0000-000004580000}"/>
    <cellStyle name="Procentai 4 3 2 3 13" xfId="7860" xr:uid="{00000000-0005-0000-0000-000005580000}"/>
    <cellStyle name="Procentai 4 3 2 3 13 2" xfId="16122" xr:uid="{00000000-0005-0000-0000-000006580000}"/>
    <cellStyle name="Procentai 4 3 2 3 13 3" xfId="24614" xr:uid="{00000000-0005-0000-0000-000007580000}"/>
    <cellStyle name="Procentai 4 3 2 3 14" xfId="7861" xr:uid="{00000000-0005-0000-0000-000008580000}"/>
    <cellStyle name="Procentai 4 3 2 3 14 2" xfId="16123" xr:uid="{00000000-0005-0000-0000-000009580000}"/>
    <cellStyle name="Procentai 4 3 2 3 14 3" xfId="24615" xr:uid="{00000000-0005-0000-0000-00000A580000}"/>
    <cellStyle name="Procentai 4 3 2 3 15" xfId="7862" xr:uid="{00000000-0005-0000-0000-00000B580000}"/>
    <cellStyle name="Procentai 4 3 2 3 15 2" xfId="16124" xr:uid="{00000000-0005-0000-0000-00000C580000}"/>
    <cellStyle name="Procentai 4 3 2 3 15 3" xfId="24616" xr:uid="{00000000-0005-0000-0000-00000D580000}"/>
    <cellStyle name="Procentai 4 3 2 3 16" xfId="7863" xr:uid="{00000000-0005-0000-0000-00000E580000}"/>
    <cellStyle name="Procentai 4 3 2 3 16 2" xfId="16125" xr:uid="{00000000-0005-0000-0000-00000F580000}"/>
    <cellStyle name="Procentai 4 3 2 3 16 3" xfId="24617" xr:uid="{00000000-0005-0000-0000-000010580000}"/>
    <cellStyle name="Procentai 4 3 2 3 17" xfId="8874" xr:uid="{00000000-0005-0000-0000-000011580000}"/>
    <cellStyle name="Procentai 4 3 2 3 18" xfId="17312" xr:uid="{00000000-0005-0000-0000-000012580000}"/>
    <cellStyle name="Procentai 4 3 2 3 2" xfId="7864" xr:uid="{00000000-0005-0000-0000-000013580000}"/>
    <cellStyle name="Procentai 4 3 2 3 2 2" xfId="16126" xr:uid="{00000000-0005-0000-0000-000014580000}"/>
    <cellStyle name="Procentai 4 3 2 3 2 3" xfId="18075" xr:uid="{00000000-0005-0000-0000-000015580000}"/>
    <cellStyle name="Procentai 4 3 2 3 3" xfId="5689" xr:uid="{00000000-0005-0000-0000-000016580000}"/>
    <cellStyle name="Procentai 4 3 2 3 3 2" xfId="16127" xr:uid="{00000000-0005-0000-0000-000017580000}"/>
    <cellStyle name="Procentai 4 3 2 3 3 3" xfId="24618" xr:uid="{00000000-0005-0000-0000-000018580000}"/>
    <cellStyle name="Procentai 4 3 2 3 4" xfId="1848" xr:uid="{00000000-0005-0000-0000-000019580000}"/>
    <cellStyle name="Procentai 4 3 2 3 4 2" xfId="16128" xr:uid="{00000000-0005-0000-0000-00001A580000}"/>
    <cellStyle name="Procentai 4 3 2 3 4 3" xfId="24619" xr:uid="{00000000-0005-0000-0000-00001B580000}"/>
    <cellStyle name="Procentai 4 3 2 3 5" xfId="1851" xr:uid="{00000000-0005-0000-0000-00001C580000}"/>
    <cellStyle name="Procentai 4 3 2 3 5 2" xfId="16129" xr:uid="{00000000-0005-0000-0000-00001D580000}"/>
    <cellStyle name="Procentai 4 3 2 3 5 3" xfId="24620" xr:uid="{00000000-0005-0000-0000-00001E580000}"/>
    <cellStyle name="Procentai 4 3 2 3 6" xfId="1854" xr:uid="{00000000-0005-0000-0000-00001F580000}"/>
    <cellStyle name="Procentai 4 3 2 3 6 2" xfId="16130" xr:uid="{00000000-0005-0000-0000-000020580000}"/>
    <cellStyle name="Procentai 4 3 2 3 6 3" xfId="24621" xr:uid="{00000000-0005-0000-0000-000021580000}"/>
    <cellStyle name="Procentai 4 3 2 3 7" xfId="1857" xr:uid="{00000000-0005-0000-0000-000022580000}"/>
    <cellStyle name="Procentai 4 3 2 3 7 2" xfId="16131" xr:uid="{00000000-0005-0000-0000-000023580000}"/>
    <cellStyle name="Procentai 4 3 2 3 7 3" xfId="24622" xr:uid="{00000000-0005-0000-0000-000024580000}"/>
    <cellStyle name="Procentai 4 3 2 3 8" xfId="1860" xr:uid="{00000000-0005-0000-0000-000025580000}"/>
    <cellStyle name="Procentai 4 3 2 3 8 2" xfId="16132" xr:uid="{00000000-0005-0000-0000-000026580000}"/>
    <cellStyle name="Procentai 4 3 2 3 8 3" xfId="24623" xr:uid="{00000000-0005-0000-0000-000027580000}"/>
    <cellStyle name="Procentai 4 3 2 3 9" xfId="1863" xr:uid="{00000000-0005-0000-0000-000028580000}"/>
    <cellStyle name="Procentai 4 3 2 3 9 2" xfId="16133" xr:uid="{00000000-0005-0000-0000-000029580000}"/>
    <cellStyle name="Procentai 4 3 2 3 9 3" xfId="24624" xr:uid="{00000000-0005-0000-0000-00002A580000}"/>
    <cellStyle name="Procentai 4 3 2 4" xfId="7865" xr:uid="{00000000-0005-0000-0000-00002B580000}"/>
    <cellStyle name="Procentai 4 3 2 4 10" xfId="7866" xr:uid="{00000000-0005-0000-0000-00002C580000}"/>
    <cellStyle name="Procentai 4 3 2 4 10 2" xfId="16134" xr:uid="{00000000-0005-0000-0000-00002D580000}"/>
    <cellStyle name="Procentai 4 3 2 4 10 3" xfId="24625" xr:uid="{00000000-0005-0000-0000-00002E580000}"/>
    <cellStyle name="Procentai 4 3 2 4 11" xfId="7867" xr:uid="{00000000-0005-0000-0000-00002F580000}"/>
    <cellStyle name="Procentai 4 3 2 4 11 2" xfId="16135" xr:uid="{00000000-0005-0000-0000-000030580000}"/>
    <cellStyle name="Procentai 4 3 2 4 11 3" xfId="24626" xr:uid="{00000000-0005-0000-0000-000031580000}"/>
    <cellStyle name="Procentai 4 3 2 4 12" xfId="7868" xr:uid="{00000000-0005-0000-0000-000032580000}"/>
    <cellStyle name="Procentai 4 3 2 4 12 2" xfId="16136" xr:uid="{00000000-0005-0000-0000-000033580000}"/>
    <cellStyle name="Procentai 4 3 2 4 12 3" xfId="24627" xr:uid="{00000000-0005-0000-0000-000034580000}"/>
    <cellStyle name="Procentai 4 3 2 4 13" xfId="7869" xr:uid="{00000000-0005-0000-0000-000035580000}"/>
    <cellStyle name="Procentai 4 3 2 4 13 2" xfId="16137" xr:uid="{00000000-0005-0000-0000-000036580000}"/>
    <cellStyle name="Procentai 4 3 2 4 13 3" xfId="24628" xr:uid="{00000000-0005-0000-0000-000037580000}"/>
    <cellStyle name="Procentai 4 3 2 4 14" xfId="7870" xr:uid="{00000000-0005-0000-0000-000038580000}"/>
    <cellStyle name="Procentai 4 3 2 4 14 2" xfId="16138" xr:uid="{00000000-0005-0000-0000-000039580000}"/>
    <cellStyle name="Procentai 4 3 2 4 14 3" xfId="24629" xr:uid="{00000000-0005-0000-0000-00003A580000}"/>
    <cellStyle name="Procentai 4 3 2 4 15" xfId="7871" xr:uid="{00000000-0005-0000-0000-00003B580000}"/>
    <cellStyle name="Procentai 4 3 2 4 15 2" xfId="16139" xr:uid="{00000000-0005-0000-0000-00003C580000}"/>
    <cellStyle name="Procentai 4 3 2 4 15 3" xfId="24630" xr:uid="{00000000-0005-0000-0000-00003D580000}"/>
    <cellStyle name="Procentai 4 3 2 4 16" xfId="7872" xr:uid="{00000000-0005-0000-0000-00003E580000}"/>
    <cellStyle name="Procentai 4 3 2 4 16 2" xfId="16140" xr:uid="{00000000-0005-0000-0000-00003F580000}"/>
    <cellStyle name="Procentai 4 3 2 4 16 3" xfId="24631" xr:uid="{00000000-0005-0000-0000-000040580000}"/>
    <cellStyle name="Procentai 4 3 2 4 17" xfId="9077" xr:uid="{00000000-0005-0000-0000-000041580000}"/>
    <cellStyle name="Procentai 4 3 2 4 18" xfId="17514" xr:uid="{00000000-0005-0000-0000-000042580000}"/>
    <cellStyle name="Procentai 4 3 2 4 2" xfId="7873" xr:uid="{00000000-0005-0000-0000-000043580000}"/>
    <cellStyle name="Procentai 4 3 2 4 2 2" xfId="16141" xr:uid="{00000000-0005-0000-0000-000044580000}"/>
    <cellStyle name="Procentai 4 3 2 4 2 3" xfId="18076" xr:uid="{00000000-0005-0000-0000-000045580000}"/>
    <cellStyle name="Procentai 4 3 2 4 3" xfId="7874" xr:uid="{00000000-0005-0000-0000-000046580000}"/>
    <cellStyle name="Procentai 4 3 2 4 3 2" xfId="16142" xr:uid="{00000000-0005-0000-0000-000047580000}"/>
    <cellStyle name="Procentai 4 3 2 4 3 3" xfId="24632" xr:uid="{00000000-0005-0000-0000-000048580000}"/>
    <cellStyle name="Procentai 4 3 2 4 4" xfId="767" xr:uid="{00000000-0005-0000-0000-000049580000}"/>
    <cellStyle name="Procentai 4 3 2 4 4 2" xfId="16143" xr:uid="{00000000-0005-0000-0000-00004A580000}"/>
    <cellStyle name="Procentai 4 3 2 4 4 3" xfId="24633" xr:uid="{00000000-0005-0000-0000-00004B580000}"/>
    <cellStyle name="Procentai 4 3 2 4 5" xfId="770" xr:uid="{00000000-0005-0000-0000-00004C580000}"/>
    <cellStyle name="Procentai 4 3 2 4 5 2" xfId="16144" xr:uid="{00000000-0005-0000-0000-00004D580000}"/>
    <cellStyle name="Procentai 4 3 2 4 5 3" xfId="24634" xr:uid="{00000000-0005-0000-0000-00004E580000}"/>
    <cellStyle name="Procentai 4 3 2 4 6" xfId="773" xr:uid="{00000000-0005-0000-0000-00004F580000}"/>
    <cellStyle name="Procentai 4 3 2 4 6 2" xfId="16145" xr:uid="{00000000-0005-0000-0000-000050580000}"/>
    <cellStyle name="Procentai 4 3 2 4 6 3" xfId="24635" xr:uid="{00000000-0005-0000-0000-000051580000}"/>
    <cellStyle name="Procentai 4 3 2 4 7" xfId="776" xr:uid="{00000000-0005-0000-0000-000052580000}"/>
    <cellStyle name="Procentai 4 3 2 4 7 2" xfId="16146" xr:uid="{00000000-0005-0000-0000-000053580000}"/>
    <cellStyle name="Procentai 4 3 2 4 7 3" xfId="24636" xr:uid="{00000000-0005-0000-0000-000054580000}"/>
    <cellStyle name="Procentai 4 3 2 4 8" xfId="472" xr:uid="{00000000-0005-0000-0000-000055580000}"/>
    <cellStyle name="Procentai 4 3 2 4 8 2" xfId="16147" xr:uid="{00000000-0005-0000-0000-000056580000}"/>
    <cellStyle name="Procentai 4 3 2 4 8 3" xfId="24637" xr:uid="{00000000-0005-0000-0000-000057580000}"/>
    <cellStyle name="Procentai 4 3 2 4 9" xfId="476" xr:uid="{00000000-0005-0000-0000-000058580000}"/>
    <cellStyle name="Procentai 4 3 2 4 9 2" xfId="16148" xr:uid="{00000000-0005-0000-0000-000059580000}"/>
    <cellStyle name="Procentai 4 3 2 4 9 3" xfId="24638" xr:uid="{00000000-0005-0000-0000-00005A580000}"/>
    <cellStyle name="Procentai 4 3 2 5" xfId="7875" xr:uid="{00000000-0005-0000-0000-00005B580000}"/>
    <cellStyle name="Procentai 4 3 2 5 2" xfId="16149" xr:uid="{00000000-0005-0000-0000-00005C580000}"/>
    <cellStyle name="Procentai 4 3 2 5 3" xfId="17641" xr:uid="{00000000-0005-0000-0000-00005D580000}"/>
    <cellStyle name="Procentai 4 3 2 6" xfId="2622" xr:uid="{00000000-0005-0000-0000-00005E580000}"/>
    <cellStyle name="Procentai 4 3 2 6 2" xfId="16150" xr:uid="{00000000-0005-0000-0000-00005F580000}"/>
    <cellStyle name="Procentai 4 3 2 6 3" xfId="24639" xr:uid="{00000000-0005-0000-0000-000060580000}"/>
    <cellStyle name="Procentai 4 3 2 7" xfId="2625" xr:uid="{00000000-0005-0000-0000-000061580000}"/>
    <cellStyle name="Procentai 4 3 2 7 2" xfId="16151" xr:uid="{00000000-0005-0000-0000-000062580000}"/>
    <cellStyle name="Procentai 4 3 2 7 3" xfId="24640" xr:uid="{00000000-0005-0000-0000-000063580000}"/>
    <cellStyle name="Procentai 4 3 2 8" xfId="1789" xr:uid="{00000000-0005-0000-0000-000064580000}"/>
    <cellStyle name="Procentai 4 3 2 8 2" xfId="16152" xr:uid="{00000000-0005-0000-0000-000065580000}"/>
    <cellStyle name="Procentai 4 3 2 8 3" xfId="24641" xr:uid="{00000000-0005-0000-0000-000066580000}"/>
    <cellStyle name="Procentai 4 3 2 9" xfId="1794" xr:uid="{00000000-0005-0000-0000-000067580000}"/>
    <cellStyle name="Procentai 4 3 2 9 2" xfId="16153" xr:uid="{00000000-0005-0000-0000-000068580000}"/>
    <cellStyle name="Procentai 4 3 2 9 3" xfId="24642" xr:uid="{00000000-0005-0000-0000-000069580000}"/>
    <cellStyle name="Procentai 4 3 20" xfId="6036" xr:uid="{00000000-0005-0000-0000-00006A580000}"/>
    <cellStyle name="Procentai 4 3 20 2" xfId="16154" xr:uid="{00000000-0005-0000-0000-00006B580000}"/>
    <cellStyle name="Procentai 4 3 20 3" xfId="24643" xr:uid="{00000000-0005-0000-0000-00006C580000}"/>
    <cellStyle name="Procentai 4 3 21" xfId="5420" xr:uid="{00000000-0005-0000-0000-00006D580000}"/>
    <cellStyle name="Procentai 4 3 22" xfId="8616" xr:uid="{00000000-0005-0000-0000-00006E580000}"/>
    <cellStyle name="Procentai 4 3 23" xfId="17067" xr:uid="{00000000-0005-0000-0000-00006F580000}"/>
    <cellStyle name="Procentai 4 3 3" xfId="3286" xr:uid="{00000000-0005-0000-0000-000070580000}"/>
    <cellStyle name="Procentai 4 3 3 10" xfId="7876" xr:uid="{00000000-0005-0000-0000-000071580000}"/>
    <cellStyle name="Procentai 4 3 3 10 2" xfId="16155" xr:uid="{00000000-0005-0000-0000-000072580000}"/>
    <cellStyle name="Procentai 4 3 3 10 3" xfId="24644" xr:uid="{00000000-0005-0000-0000-000073580000}"/>
    <cellStyle name="Procentai 4 3 3 11" xfId="7877" xr:uid="{00000000-0005-0000-0000-000074580000}"/>
    <cellStyle name="Procentai 4 3 3 11 2" xfId="16156" xr:uid="{00000000-0005-0000-0000-000075580000}"/>
    <cellStyle name="Procentai 4 3 3 11 3" xfId="24645" xr:uid="{00000000-0005-0000-0000-000076580000}"/>
    <cellStyle name="Procentai 4 3 3 12" xfId="7878" xr:uid="{00000000-0005-0000-0000-000077580000}"/>
    <cellStyle name="Procentai 4 3 3 12 2" xfId="16157" xr:uid="{00000000-0005-0000-0000-000078580000}"/>
    <cellStyle name="Procentai 4 3 3 12 3" xfId="24646" xr:uid="{00000000-0005-0000-0000-000079580000}"/>
    <cellStyle name="Procentai 4 3 3 13" xfId="7879" xr:uid="{00000000-0005-0000-0000-00007A580000}"/>
    <cellStyle name="Procentai 4 3 3 13 2" xfId="16158" xr:uid="{00000000-0005-0000-0000-00007B580000}"/>
    <cellStyle name="Procentai 4 3 3 13 3" xfId="24647" xr:uid="{00000000-0005-0000-0000-00007C580000}"/>
    <cellStyle name="Procentai 4 3 3 14" xfId="7880" xr:uid="{00000000-0005-0000-0000-00007D580000}"/>
    <cellStyle name="Procentai 4 3 3 14 2" xfId="16159" xr:uid="{00000000-0005-0000-0000-00007E580000}"/>
    <cellStyle name="Procentai 4 3 3 14 3" xfId="24648" xr:uid="{00000000-0005-0000-0000-00007F580000}"/>
    <cellStyle name="Procentai 4 3 3 15" xfId="7881" xr:uid="{00000000-0005-0000-0000-000080580000}"/>
    <cellStyle name="Procentai 4 3 3 15 2" xfId="16160" xr:uid="{00000000-0005-0000-0000-000081580000}"/>
    <cellStyle name="Procentai 4 3 3 15 3" xfId="24649" xr:uid="{00000000-0005-0000-0000-000082580000}"/>
    <cellStyle name="Procentai 4 3 3 16" xfId="7882" xr:uid="{00000000-0005-0000-0000-000083580000}"/>
    <cellStyle name="Procentai 4 3 3 16 2" xfId="16161" xr:uid="{00000000-0005-0000-0000-000084580000}"/>
    <cellStyle name="Procentai 4 3 3 16 3" xfId="24650" xr:uid="{00000000-0005-0000-0000-000085580000}"/>
    <cellStyle name="Procentai 4 3 3 17" xfId="7883" xr:uid="{00000000-0005-0000-0000-000086580000}"/>
    <cellStyle name="Procentai 4 3 3 17 2" xfId="16162" xr:uid="{00000000-0005-0000-0000-000087580000}"/>
    <cellStyle name="Procentai 4 3 3 17 3" xfId="24651" xr:uid="{00000000-0005-0000-0000-000088580000}"/>
    <cellStyle name="Procentai 4 3 3 18" xfId="8721" xr:uid="{00000000-0005-0000-0000-000089580000}"/>
    <cellStyle name="Procentai 4 3 3 19" xfId="17164" xr:uid="{00000000-0005-0000-0000-00008A580000}"/>
    <cellStyle name="Procentai 4 3 3 2" xfId="7884" xr:uid="{00000000-0005-0000-0000-00008B580000}"/>
    <cellStyle name="Procentai 4 3 3 2 10" xfId="7885" xr:uid="{00000000-0005-0000-0000-00008C580000}"/>
    <cellStyle name="Procentai 4 3 3 2 10 2" xfId="16163" xr:uid="{00000000-0005-0000-0000-00008D580000}"/>
    <cellStyle name="Procentai 4 3 3 2 10 3" xfId="24652" xr:uid="{00000000-0005-0000-0000-00008E580000}"/>
    <cellStyle name="Procentai 4 3 3 2 11" xfId="7886" xr:uid="{00000000-0005-0000-0000-00008F580000}"/>
    <cellStyle name="Procentai 4 3 3 2 11 2" xfId="16164" xr:uid="{00000000-0005-0000-0000-000090580000}"/>
    <cellStyle name="Procentai 4 3 3 2 11 3" xfId="24653" xr:uid="{00000000-0005-0000-0000-000091580000}"/>
    <cellStyle name="Procentai 4 3 3 2 12" xfId="7887" xr:uid="{00000000-0005-0000-0000-000092580000}"/>
    <cellStyle name="Procentai 4 3 3 2 12 2" xfId="16165" xr:uid="{00000000-0005-0000-0000-000093580000}"/>
    <cellStyle name="Procentai 4 3 3 2 12 3" xfId="24654" xr:uid="{00000000-0005-0000-0000-000094580000}"/>
    <cellStyle name="Procentai 4 3 3 2 13" xfId="7888" xr:uid="{00000000-0005-0000-0000-000095580000}"/>
    <cellStyle name="Procentai 4 3 3 2 13 2" xfId="16166" xr:uid="{00000000-0005-0000-0000-000096580000}"/>
    <cellStyle name="Procentai 4 3 3 2 13 3" xfId="24655" xr:uid="{00000000-0005-0000-0000-000097580000}"/>
    <cellStyle name="Procentai 4 3 3 2 14" xfId="7889" xr:uid="{00000000-0005-0000-0000-000098580000}"/>
    <cellStyle name="Procentai 4 3 3 2 14 2" xfId="16167" xr:uid="{00000000-0005-0000-0000-000099580000}"/>
    <cellStyle name="Procentai 4 3 3 2 14 3" xfId="24656" xr:uid="{00000000-0005-0000-0000-00009A580000}"/>
    <cellStyle name="Procentai 4 3 3 2 15" xfId="7890" xr:uid="{00000000-0005-0000-0000-00009B580000}"/>
    <cellStyle name="Procentai 4 3 3 2 15 2" xfId="16168" xr:uid="{00000000-0005-0000-0000-00009C580000}"/>
    <cellStyle name="Procentai 4 3 3 2 15 3" xfId="24657" xr:uid="{00000000-0005-0000-0000-00009D580000}"/>
    <cellStyle name="Procentai 4 3 3 2 16" xfId="7891" xr:uid="{00000000-0005-0000-0000-00009E580000}"/>
    <cellStyle name="Procentai 4 3 3 2 16 2" xfId="16169" xr:uid="{00000000-0005-0000-0000-00009F580000}"/>
    <cellStyle name="Procentai 4 3 3 2 16 3" xfId="24658" xr:uid="{00000000-0005-0000-0000-0000A0580000}"/>
    <cellStyle name="Procentai 4 3 3 2 17" xfId="8928" xr:uid="{00000000-0005-0000-0000-0000A1580000}"/>
    <cellStyle name="Procentai 4 3 3 2 18" xfId="17366" xr:uid="{00000000-0005-0000-0000-0000A2580000}"/>
    <cellStyle name="Procentai 4 3 3 2 2" xfId="7892" xr:uid="{00000000-0005-0000-0000-0000A3580000}"/>
    <cellStyle name="Procentai 4 3 3 2 2 2" xfId="16170" xr:uid="{00000000-0005-0000-0000-0000A4580000}"/>
    <cellStyle name="Procentai 4 3 3 2 2 3" xfId="18077" xr:uid="{00000000-0005-0000-0000-0000A5580000}"/>
    <cellStyle name="Procentai 4 3 3 2 3" xfId="7893" xr:uid="{00000000-0005-0000-0000-0000A6580000}"/>
    <cellStyle name="Procentai 4 3 3 2 3 2" xfId="16171" xr:uid="{00000000-0005-0000-0000-0000A7580000}"/>
    <cellStyle name="Procentai 4 3 3 2 3 3" xfId="24659" xr:uid="{00000000-0005-0000-0000-0000A8580000}"/>
    <cellStyle name="Procentai 4 3 3 2 4" xfId="1909" xr:uid="{00000000-0005-0000-0000-0000A9580000}"/>
    <cellStyle name="Procentai 4 3 3 2 4 2" xfId="16172" xr:uid="{00000000-0005-0000-0000-0000AA580000}"/>
    <cellStyle name="Procentai 4 3 3 2 4 3" xfId="24660" xr:uid="{00000000-0005-0000-0000-0000AB580000}"/>
    <cellStyle name="Procentai 4 3 3 2 5" xfId="1911" xr:uid="{00000000-0005-0000-0000-0000AC580000}"/>
    <cellStyle name="Procentai 4 3 3 2 5 2" xfId="16173" xr:uid="{00000000-0005-0000-0000-0000AD580000}"/>
    <cellStyle name="Procentai 4 3 3 2 5 3" xfId="24661" xr:uid="{00000000-0005-0000-0000-0000AE580000}"/>
    <cellStyle name="Procentai 4 3 3 2 6" xfId="1913" xr:uid="{00000000-0005-0000-0000-0000AF580000}"/>
    <cellStyle name="Procentai 4 3 3 2 6 2" xfId="16174" xr:uid="{00000000-0005-0000-0000-0000B0580000}"/>
    <cellStyle name="Procentai 4 3 3 2 6 3" xfId="24662" xr:uid="{00000000-0005-0000-0000-0000B1580000}"/>
    <cellStyle name="Procentai 4 3 3 2 7" xfId="1915" xr:uid="{00000000-0005-0000-0000-0000B2580000}"/>
    <cellStyle name="Procentai 4 3 3 2 7 2" xfId="16175" xr:uid="{00000000-0005-0000-0000-0000B3580000}"/>
    <cellStyle name="Procentai 4 3 3 2 7 3" xfId="24663" xr:uid="{00000000-0005-0000-0000-0000B4580000}"/>
    <cellStyle name="Procentai 4 3 3 2 8" xfId="1917" xr:uid="{00000000-0005-0000-0000-0000B5580000}"/>
    <cellStyle name="Procentai 4 3 3 2 8 2" xfId="16176" xr:uid="{00000000-0005-0000-0000-0000B6580000}"/>
    <cellStyle name="Procentai 4 3 3 2 8 3" xfId="24664" xr:uid="{00000000-0005-0000-0000-0000B7580000}"/>
    <cellStyle name="Procentai 4 3 3 2 9" xfId="1919" xr:uid="{00000000-0005-0000-0000-0000B8580000}"/>
    <cellStyle name="Procentai 4 3 3 2 9 2" xfId="16177" xr:uid="{00000000-0005-0000-0000-0000B9580000}"/>
    <cellStyle name="Procentai 4 3 3 2 9 3" xfId="24665" xr:uid="{00000000-0005-0000-0000-0000BA580000}"/>
    <cellStyle name="Procentai 4 3 3 3" xfId="7894" xr:uid="{00000000-0005-0000-0000-0000BB580000}"/>
    <cellStyle name="Procentai 4 3 3 3 2" xfId="16178" xr:uid="{00000000-0005-0000-0000-0000BC580000}"/>
    <cellStyle name="Procentai 4 3 3 3 3" xfId="17695" xr:uid="{00000000-0005-0000-0000-0000BD580000}"/>
    <cellStyle name="Procentai 4 3 3 4" xfId="7895" xr:uid="{00000000-0005-0000-0000-0000BE580000}"/>
    <cellStyle name="Procentai 4 3 3 4 2" xfId="16179" xr:uid="{00000000-0005-0000-0000-0000BF580000}"/>
    <cellStyle name="Procentai 4 3 3 4 3" xfId="24666" xr:uid="{00000000-0005-0000-0000-0000C0580000}"/>
    <cellStyle name="Procentai 4 3 3 5" xfId="7896" xr:uid="{00000000-0005-0000-0000-0000C1580000}"/>
    <cellStyle name="Procentai 4 3 3 5 2" xfId="16180" xr:uid="{00000000-0005-0000-0000-0000C2580000}"/>
    <cellStyle name="Procentai 4 3 3 5 3" xfId="24667" xr:uid="{00000000-0005-0000-0000-0000C3580000}"/>
    <cellStyle name="Procentai 4 3 3 6" xfId="7897" xr:uid="{00000000-0005-0000-0000-0000C4580000}"/>
    <cellStyle name="Procentai 4 3 3 6 2" xfId="16181" xr:uid="{00000000-0005-0000-0000-0000C5580000}"/>
    <cellStyle name="Procentai 4 3 3 6 3" xfId="24668" xr:uid="{00000000-0005-0000-0000-0000C6580000}"/>
    <cellStyle name="Procentai 4 3 3 7" xfId="6097" xr:uid="{00000000-0005-0000-0000-0000C7580000}"/>
    <cellStyle name="Procentai 4 3 3 7 2" xfId="16182" xr:uid="{00000000-0005-0000-0000-0000C8580000}"/>
    <cellStyle name="Procentai 4 3 3 7 3" xfId="24669" xr:uid="{00000000-0005-0000-0000-0000C9580000}"/>
    <cellStyle name="Procentai 4 3 3 8" xfId="6099" xr:uid="{00000000-0005-0000-0000-0000CA580000}"/>
    <cellStyle name="Procentai 4 3 3 8 2" xfId="16183" xr:uid="{00000000-0005-0000-0000-0000CB580000}"/>
    <cellStyle name="Procentai 4 3 3 8 3" xfId="24670" xr:uid="{00000000-0005-0000-0000-0000CC580000}"/>
    <cellStyle name="Procentai 4 3 3 9" xfId="6101" xr:uid="{00000000-0005-0000-0000-0000CD580000}"/>
    <cellStyle name="Procentai 4 3 3 9 2" xfId="16184" xr:uid="{00000000-0005-0000-0000-0000CE580000}"/>
    <cellStyle name="Procentai 4 3 3 9 3" xfId="24671" xr:uid="{00000000-0005-0000-0000-0000CF580000}"/>
    <cellStyle name="Procentai 4 3 4" xfId="3290" xr:uid="{00000000-0005-0000-0000-0000D0580000}"/>
    <cellStyle name="Procentai 4 3 4 10" xfId="2595" xr:uid="{00000000-0005-0000-0000-0000D1580000}"/>
    <cellStyle name="Procentai 4 3 4 10 2" xfId="16185" xr:uid="{00000000-0005-0000-0000-0000D2580000}"/>
    <cellStyle name="Procentai 4 3 4 10 3" xfId="24672" xr:uid="{00000000-0005-0000-0000-0000D3580000}"/>
    <cellStyle name="Procentai 4 3 4 11" xfId="2599" xr:uid="{00000000-0005-0000-0000-0000D4580000}"/>
    <cellStyle name="Procentai 4 3 4 11 2" xfId="16186" xr:uid="{00000000-0005-0000-0000-0000D5580000}"/>
    <cellStyle name="Procentai 4 3 4 11 3" xfId="24673" xr:uid="{00000000-0005-0000-0000-0000D6580000}"/>
    <cellStyle name="Procentai 4 3 4 12" xfId="2604" xr:uid="{00000000-0005-0000-0000-0000D7580000}"/>
    <cellStyle name="Procentai 4 3 4 12 2" xfId="16187" xr:uid="{00000000-0005-0000-0000-0000D8580000}"/>
    <cellStyle name="Procentai 4 3 4 12 3" xfId="24674" xr:uid="{00000000-0005-0000-0000-0000D9580000}"/>
    <cellStyle name="Procentai 4 3 4 13" xfId="2610" xr:uid="{00000000-0005-0000-0000-0000DA580000}"/>
    <cellStyle name="Procentai 4 3 4 13 2" xfId="16188" xr:uid="{00000000-0005-0000-0000-0000DB580000}"/>
    <cellStyle name="Procentai 4 3 4 13 3" xfId="24675" xr:uid="{00000000-0005-0000-0000-0000DC580000}"/>
    <cellStyle name="Procentai 4 3 4 14" xfId="2613" xr:uid="{00000000-0005-0000-0000-0000DD580000}"/>
    <cellStyle name="Procentai 4 3 4 14 2" xfId="16189" xr:uid="{00000000-0005-0000-0000-0000DE580000}"/>
    <cellStyle name="Procentai 4 3 4 14 3" xfId="24676" xr:uid="{00000000-0005-0000-0000-0000DF580000}"/>
    <cellStyle name="Procentai 4 3 4 15" xfId="2616" xr:uid="{00000000-0005-0000-0000-0000E0580000}"/>
    <cellStyle name="Procentai 4 3 4 15 2" xfId="16190" xr:uid="{00000000-0005-0000-0000-0000E1580000}"/>
    <cellStyle name="Procentai 4 3 4 15 3" xfId="24677" xr:uid="{00000000-0005-0000-0000-0000E2580000}"/>
    <cellStyle name="Procentai 4 3 4 16" xfId="2619" xr:uid="{00000000-0005-0000-0000-0000E3580000}"/>
    <cellStyle name="Procentai 4 3 4 16 2" xfId="16191" xr:uid="{00000000-0005-0000-0000-0000E4580000}"/>
    <cellStyle name="Procentai 4 3 4 16 3" xfId="24678" xr:uid="{00000000-0005-0000-0000-0000E5580000}"/>
    <cellStyle name="Procentai 4 3 4 17" xfId="8831" xr:uid="{00000000-0005-0000-0000-0000E6580000}"/>
    <cellStyle name="Procentai 4 3 4 18" xfId="17269" xr:uid="{00000000-0005-0000-0000-0000E7580000}"/>
    <cellStyle name="Procentai 4 3 4 2" xfId="7898" xr:uid="{00000000-0005-0000-0000-0000E8580000}"/>
    <cellStyle name="Procentai 4 3 4 2 2" xfId="16192" xr:uid="{00000000-0005-0000-0000-0000E9580000}"/>
    <cellStyle name="Procentai 4 3 4 2 3" xfId="18078" xr:uid="{00000000-0005-0000-0000-0000EA580000}"/>
    <cellStyle name="Procentai 4 3 4 3" xfId="7899" xr:uid="{00000000-0005-0000-0000-0000EB580000}"/>
    <cellStyle name="Procentai 4 3 4 3 2" xfId="16193" xr:uid="{00000000-0005-0000-0000-0000EC580000}"/>
    <cellStyle name="Procentai 4 3 4 3 3" xfId="24679" xr:uid="{00000000-0005-0000-0000-0000ED580000}"/>
    <cellStyle name="Procentai 4 3 4 4" xfId="7900" xr:uid="{00000000-0005-0000-0000-0000EE580000}"/>
    <cellStyle name="Procentai 4 3 4 4 2" xfId="16194" xr:uid="{00000000-0005-0000-0000-0000EF580000}"/>
    <cellStyle name="Procentai 4 3 4 4 3" xfId="24680" xr:uid="{00000000-0005-0000-0000-0000F0580000}"/>
    <cellStyle name="Procentai 4 3 4 5" xfId="7901" xr:uid="{00000000-0005-0000-0000-0000F1580000}"/>
    <cellStyle name="Procentai 4 3 4 5 2" xfId="16195" xr:uid="{00000000-0005-0000-0000-0000F2580000}"/>
    <cellStyle name="Procentai 4 3 4 5 3" xfId="24681" xr:uid="{00000000-0005-0000-0000-0000F3580000}"/>
    <cellStyle name="Procentai 4 3 4 6" xfId="7902" xr:uid="{00000000-0005-0000-0000-0000F4580000}"/>
    <cellStyle name="Procentai 4 3 4 6 2" xfId="16196" xr:uid="{00000000-0005-0000-0000-0000F5580000}"/>
    <cellStyle name="Procentai 4 3 4 6 3" xfId="24682" xr:uid="{00000000-0005-0000-0000-0000F6580000}"/>
    <cellStyle name="Procentai 4 3 4 7" xfId="7903" xr:uid="{00000000-0005-0000-0000-0000F7580000}"/>
    <cellStyle name="Procentai 4 3 4 7 2" xfId="16197" xr:uid="{00000000-0005-0000-0000-0000F8580000}"/>
    <cellStyle name="Procentai 4 3 4 7 3" xfId="24683" xr:uid="{00000000-0005-0000-0000-0000F9580000}"/>
    <cellStyle name="Procentai 4 3 4 8" xfId="7904" xr:uid="{00000000-0005-0000-0000-0000FA580000}"/>
    <cellStyle name="Procentai 4 3 4 8 2" xfId="16198" xr:uid="{00000000-0005-0000-0000-0000FB580000}"/>
    <cellStyle name="Procentai 4 3 4 8 3" xfId="24684" xr:uid="{00000000-0005-0000-0000-0000FC580000}"/>
    <cellStyle name="Procentai 4 3 4 9" xfId="7905" xr:uid="{00000000-0005-0000-0000-0000FD580000}"/>
    <cellStyle name="Procentai 4 3 4 9 2" xfId="16199" xr:uid="{00000000-0005-0000-0000-0000FE580000}"/>
    <cellStyle name="Procentai 4 3 4 9 3" xfId="24685" xr:uid="{00000000-0005-0000-0000-0000FF580000}"/>
    <cellStyle name="Procentai 4 3 5" xfId="3294" xr:uid="{00000000-0005-0000-0000-000000590000}"/>
    <cellStyle name="Procentai 4 3 5 10" xfId="2742" xr:uid="{00000000-0005-0000-0000-000001590000}"/>
    <cellStyle name="Procentai 4 3 5 10 2" xfId="16200" xr:uid="{00000000-0005-0000-0000-000002590000}"/>
    <cellStyle name="Procentai 4 3 5 10 3" xfId="24686" xr:uid="{00000000-0005-0000-0000-000003590000}"/>
    <cellStyle name="Procentai 4 3 5 11" xfId="2746" xr:uid="{00000000-0005-0000-0000-000004590000}"/>
    <cellStyle name="Procentai 4 3 5 11 2" xfId="16201" xr:uid="{00000000-0005-0000-0000-000005590000}"/>
    <cellStyle name="Procentai 4 3 5 11 3" xfId="24687" xr:uid="{00000000-0005-0000-0000-000006590000}"/>
    <cellStyle name="Procentai 4 3 5 12" xfId="2750" xr:uid="{00000000-0005-0000-0000-000007590000}"/>
    <cellStyle name="Procentai 4 3 5 12 2" xfId="16202" xr:uid="{00000000-0005-0000-0000-000008590000}"/>
    <cellStyle name="Procentai 4 3 5 12 3" xfId="24688" xr:uid="{00000000-0005-0000-0000-000009590000}"/>
    <cellStyle name="Procentai 4 3 5 13" xfId="2755" xr:uid="{00000000-0005-0000-0000-00000A590000}"/>
    <cellStyle name="Procentai 4 3 5 13 2" xfId="16203" xr:uid="{00000000-0005-0000-0000-00000B590000}"/>
    <cellStyle name="Procentai 4 3 5 13 3" xfId="24689" xr:uid="{00000000-0005-0000-0000-00000C590000}"/>
    <cellStyle name="Procentai 4 3 5 14" xfId="2760" xr:uid="{00000000-0005-0000-0000-00000D590000}"/>
    <cellStyle name="Procentai 4 3 5 14 2" xfId="16204" xr:uid="{00000000-0005-0000-0000-00000E590000}"/>
    <cellStyle name="Procentai 4 3 5 14 3" xfId="24690" xr:uid="{00000000-0005-0000-0000-00000F590000}"/>
    <cellStyle name="Procentai 4 3 5 15" xfId="7906" xr:uid="{00000000-0005-0000-0000-000010590000}"/>
    <cellStyle name="Procentai 4 3 5 15 2" xfId="16205" xr:uid="{00000000-0005-0000-0000-000011590000}"/>
    <cellStyle name="Procentai 4 3 5 15 3" xfId="24691" xr:uid="{00000000-0005-0000-0000-000012590000}"/>
    <cellStyle name="Procentai 4 3 5 16" xfId="7907" xr:uid="{00000000-0005-0000-0000-000013590000}"/>
    <cellStyle name="Procentai 4 3 5 16 2" xfId="16206" xr:uid="{00000000-0005-0000-0000-000014590000}"/>
    <cellStyle name="Procentai 4 3 5 16 3" xfId="24692" xr:uid="{00000000-0005-0000-0000-000015590000}"/>
    <cellStyle name="Procentai 4 3 5 17" xfId="9034" xr:uid="{00000000-0005-0000-0000-000016590000}"/>
    <cellStyle name="Procentai 4 3 5 18" xfId="17471" xr:uid="{00000000-0005-0000-0000-000017590000}"/>
    <cellStyle name="Procentai 4 3 5 2" xfId="3956" xr:uid="{00000000-0005-0000-0000-000018590000}"/>
    <cellStyle name="Procentai 4 3 5 2 2" xfId="16207" xr:uid="{00000000-0005-0000-0000-000019590000}"/>
    <cellStyle name="Procentai 4 3 5 2 3" xfId="18079" xr:uid="{00000000-0005-0000-0000-00001A590000}"/>
    <cellStyle name="Procentai 4 3 5 3" xfId="3958" xr:uid="{00000000-0005-0000-0000-00001B590000}"/>
    <cellStyle name="Procentai 4 3 5 3 2" xfId="16208" xr:uid="{00000000-0005-0000-0000-00001C590000}"/>
    <cellStyle name="Procentai 4 3 5 3 3" xfId="24693" xr:uid="{00000000-0005-0000-0000-00001D590000}"/>
    <cellStyle name="Procentai 4 3 5 4" xfId="3960" xr:uid="{00000000-0005-0000-0000-00001E590000}"/>
    <cellStyle name="Procentai 4 3 5 4 2" xfId="16209" xr:uid="{00000000-0005-0000-0000-00001F590000}"/>
    <cellStyle name="Procentai 4 3 5 4 3" xfId="24694" xr:uid="{00000000-0005-0000-0000-000020590000}"/>
    <cellStyle name="Procentai 4 3 5 5" xfId="3962" xr:uid="{00000000-0005-0000-0000-000021590000}"/>
    <cellStyle name="Procentai 4 3 5 5 2" xfId="16210" xr:uid="{00000000-0005-0000-0000-000022590000}"/>
    <cellStyle name="Procentai 4 3 5 5 3" xfId="24695" xr:uid="{00000000-0005-0000-0000-000023590000}"/>
    <cellStyle name="Procentai 4 3 5 6" xfId="3965" xr:uid="{00000000-0005-0000-0000-000024590000}"/>
    <cellStyle name="Procentai 4 3 5 6 2" xfId="16211" xr:uid="{00000000-0005-0000-0000-000025590000}"/>
    <cellStyle name="Procentai 4 3 5 6 3" xfId="24696" xr:uid="{00000000-0005-0000-0000-000026590000}"/>
    <cellStyle name="Procentai 4 3 5 7" xfId="5406" xr:uid="{00000000-0005-0000-0000-000027590000}"/>
    <cellStyle name="Procentai 4 3 5 7 2" xfId="16212" xr:uid="{00000000-0005-0000-0000-000028590000}"/>
    <cellStyle name="Procentai 4 3 5 7 3" xfId="24697" xr:uid="{00000000-0005-0000-0000-000029590000}"/>
    <cellStyle name="Procentai 4 3 5 8" xfId="5408" xr:uid="{00000000-0005-0000-0000-00002A590000}"/>
    <cellStyle name="Procentai 4 3 5 8 2" xfId="16213" xr:uid="{00000000-0005-0000-0000-00002B590000}"/>
    <cellStyle name="Procentai 4 3 5 8 3" xfId="24698" xr:uid="{00000000-0005-0000-0000-00002C590000}"/>
    <cellStyle name="Procentai 4 3 5 9" xfId="5410" xr:uid="{00000000-0005-0000-0000-00002D590000}"/>
    <cellStyle name="Procentai 4 3 5 9 2" xfId="16214" xr:uid="{00000000-0005-0000-0000-00002E590000}"/>
    <cellStyle name="Procentai 4 3 5 9 3" xfId="24699" xr:uid="{00000000-0005-0000-0000-00002F590000}"/>
    <cellStyle name="Procentai 4 3 6" xfId="3298" xr:uid="{00000000-0005-0000-0000-000030590000}"/>
    <cellStyle name="Procentai 4 3 6 2" xfId="16215" xr:uid="{00000000-0005-0000-0000-000031590000}"/>
    <cellStyle name="Procentai 4 3 6 3" xfId="17598" xr:uid="{00000000-0005-0000-0000-000032590000}"/>
    <cellStyle name="Procentai 4 3 7" xfId="7909" xr:uid="{00000000-0005-0000-0000-000033590000}"/>
    <cellStyle name="Procentai 4 3 7 2" xfId="16216" xr:uid="{00000000-0005-0000-0000-000034590000}"/>
    <cellStyle name="Procentai 4 3 7 3" xfId="24700" xr:uid="{00000000-0005-0000-0000-000035590000}"/>
    <cellStyle name="Procentai 4 3 8" xfId="7911" xr:uid="{00000000-0005-0000-0000-000036590000}"/>
    <cellStyle name="Procentai 4 3 8 2" xfId="16217" xr:uid="{00000000-0005-0000-0000-000037590000}"/>
    <cellStyle name="Procentai 4 3 8 3" xfId="24701" xr:uid="{00000000-0005-0000-0000-000038590000}"/>
    <cellStyle name="Procentai 4 3 9" xfId="7912" xr:uid="{00000000-0005-0000-0000-000039590000}"/>
    <cellStyle name="Procentai 4 3 9 2" xfId="16218" xr:uid="{00000000-0005-0000-0000-00003A590000}"/>
    <cellStyle name="Procentai 4 3 9 3" xfId="24702" xr:uid="{00000000-0005-0000-0000-00003B590000}"/>
    <cellStyle name="Procentai 4 4" xfId="7913" xr:uid="{00000000-0005-0000-0000-00003C590000}"/>
    <cellStyle name="Procentai 4 4 10" xfId="6118" xr:uid="{00000000-0005-0000-0000-00003D590000}"/>
    <cellStyle name="Procentai 4 4 10 2" xfId="16219" xr:uid="{00000000-0005-0000-0000-00003E590000}"/>
    <cellStyle name="Procentai 4 4 10 3" xfId="24703" xr:uid="{00000000-0005-0000-0000-00003F590000}"/>
    <cellStyle name="Procentai 4 4 11" xfId="6120" xr:uid="{00000000-0005-0000-0000-000040590000}"/>
    <cellStyle name="Procentai 4 4 11 2" xfId="16220" xr:uid="{00000000-0005-0000-0000-000041590000}"/>
    <cellStyle name="Procentai 4 4 11 3" xfId="24704" xr:uid="{00000000-0005-0000-0000-000042590000}"/>
    <cellStyle name="Procentai 4 4 12" xfId="6122" xr:uid="{00000000-0005-0000-0000-000043590000}"/>
    <cellStyle name="Procentai 4 4 12 2" xfId="16221" xr:uid="{00000000-0005-0000-0000-000044590000}"/>
    <cellStyle name="Procentai 4 4 12 3" xfId="24705" xr:uid="{00000000-0005-0000-0000-000045590000}"/>
    <cellStyle name="Procentai 4 4 13" xfId="6124" xr:uid="{00000000-0005-0000-0000-000046590000}"/>
    <cellStyle name="Procentai 4 4 13 2" xfId="16222" xr:uid="{00000000-0005-0000-0000-000047590000}"/>
    <cellStyle name="Procentai 4 4 13 3" xfId="24706" xr:uid="{00000000-0005-0000-0000-000048590000}"/>
    <cellStyle name="Procentai 4 4 14" xfId="7914" xr:uid="{00000000-0005-0000-0000-000049590000}"/>
    <cellStyle name="Procentai 4 4 14 2" xfId="16223" xr:uid="{00000000-0005-0000-0000-00004A590000}"/>
    <cellStyle name="Procentai 4 4 14 3" xfId="24707" xr:uid="{00000000-0005-0000-0000-00004B590000}"/>
    <cellStyle name="Procentai 4 4 15" xfId="7916" xr:uid="{00000000-0005-0000-0000-00004C590000}"/>
    <cellStyle name="Procentai 4 4 15 2" xfId="16224" xr:uid="{00000000-0005-0000-0000-00004D590000}"/>
    <cellStyle name="Procentai 4 4 15 3" xfId="24708" xr:uid="{00000000-0005-0000-0000-00004E590000}"/>
    <cellStyle name="Procentai 4 4 16" xfId="5977" xr:uid="{00000000-0005-0000-0000-00004F590000}"/>
    <cellStyle name="Procentai 4 4 16 2" xfId="16225" xr:uid="{00000000-0005-0000-0000-000050590000}"/>
    <cellStyle name="Procentai 4 4 16 3" xfId="24709" xr:uid="{00000000-0005-0000-0000-000051590000}"/>
    <cellStyle name="Procentai 4 4 17" xfId="5979" xr:uid="{00000000-0005-0000-0000-000052590000}"/>
    <cellStyle name="Procentai 4 4 17 2" xfId="16226" xr:uid="{00000000-0005-0000-0000-000053590000}"/>
    <cellStyle name="Procentai 4 4 17 3" xfId="24710" xr:uid="{00000000-0005-0000-0000-000054590000}"/>
    <cellStyle name="Procentai 4 4 18" xfId="5981" xr:uid="{00000000-0005-0000-0000-000055590000}"/>
    <cellStyle name="Procentai 4 4 18 2" xfId="16227" xr:uid="{00000000-0005-0000-0000-000056590000}"/>
    <cellStyle name="Procentai 4 4 18 3" xfId="24711" xr:uid="{00000000-0005-0000-0000-000057590000}"/>
    <cellStyle name="Procentai 4 4 19" xfId="5983" xr:uid="{00000000-0005-0000-0000-000058590000}"/>
    <cellStyle name="Procentai 4 4 19 2" xfId="16228" xr:uid="{00000000-0005-0000-0000-000059590000}"/>
    <cellStyle name="Procentai 4 4 19 3" xfId="24712" xr:uid="{00000000-0005-0000-0000-00005A590000}"/>
    <cellStyle name="Procentai 4 4 2" xfId="7917" xr:uid="{00000000-0005-0000-0000-00005B590000}"/>
    <cellStyle name="Procentai 4 4 2 10" xfId="7918" xr:uid="{00000000-0005-0000-0000-00005C590000}"/>
    <cellStyle name="Procentai 4 4 2 10 2" xfId="16229" xr:uid="{00000000-0005-0000-0000-00005D590000}"/>
    <cellStyle name="Procentai 4 4 2 10 3" xfId="24713" xr:uid="{00000000-0005-0000-0000-00005E590000}"/>
    <cellStyle name="Procentai 4 4 2 11" xfId="7919" xr:uid="{00000000-0005-0000-0000-00005F590000}"/>
    <cellStyle name="Procentai 4 4 2 11 2" xfId="16230" xr:uid="{00000000-0005-0000-0000-000060590000}"/>
    <cellStyle name="Procentai 4 4 2 11 3" xfId="24714" xr:uid="{00000000-0005-0000-0000-000061590000}"/>
    <cellStyle name="Procentai 4 4 2 12" xfId="7920" xr:uid="{00000000-0005-0000-0000-000062590000}"/>
    <cellStyle name="Procentai 4 4 2 12 2" xfId="16231" xr:uid="{00000000-0005-0000-0000-000063590000}"/>
    <cellStyle name="Procentai 4 4 2 12 3" xfId="24715" xr:uid="{00000000-0005-0000-0000-000064590000}"/>
    <cellStyle name="Procentai 4 4 2 13" xfId="7922" xr:uid="{00000000-0005-0000-0000-000065590000}"/>
    <cellStyle name="Procentai 4 4 2 13 2" xfId="16232" xr:uid="{00000000-0005-0000-0000-000066590000}"/>
    <cellStyle name="Procentai 4 4 2 13 3" xfId="24716" xr:uid="{00000000-0005-0000-0000-000067590000}"/>
    <cellStyle name="Procentai 4 4 2 14" xfId="7924" xr:uid="{00000000-0005-0000-0000-000068590000}"/>
    <cellStyle name="Procentai 4 4 2 14 2" xfId="16233" xr:uid="{00000000-0005-0000-0000-000069590000}"/>
    <cellStyle name="Procentai 4 4 2 14 3" xfId="24717" xr:uid="{00000000-0005-0000-0000-00006A590000}"/>
    <cellStyle name="Procentai 4 4 2 15" xfId="7926" xr:uid="{00000000-0005-0000-0000-00006B590000}"/>
    <cellStyle name="Procentai 4 4 2 15 2" xfId="16234" xr:uid="{00000000-0005-0000-0000-00006C590000}"/>
    <cellStyle name="Procentai 4 4 2 15 3" xfId="24718" xr:uid="{00000000-0005-0000-0000-00006D590000}"/>
    <cellStyle name="Procentai 4 4 2 16" xfId="7928" xr:uid="{00000000-0005-0000-0000-00006E590000}"/>
    <cellStyle name="Procentai 4 4 2 16 2" xfId="16235" xr:uid="{00000000-0005-0000-0000-00006F590000}"/>
    <cellStyle name="Procentai 4 4 2 16 3" xfId="24719" xr:uid="{00000000-0005-0000-0000-000070590000}"/>
    <cellStyle name="Procentai 4 4 2 17" xfId="7930" xr:uid="{00000000-0005-0000-0000-000071590000}"/>
    <cellStyle name="Procentai 4 4 2 17 2" xfId="16236" xr:uid="{00000000-0005-0000-0000-000072590000}"/>
    <cellStyle name="Procentai 4 4 2 17 3" xfId="24720" xr:uid="{00000000-0005-0000-0000-000073590000}"/>
    <cellStyle name="Procentai 4 4 2 18" xfId="8743" xr:uid="{00000000-0005-0000-0000-000074590000}"/>
    <cellStyle name="Procentai 4 4 2 19" xfId="17186" xr:uid="{00000000-0005-0000-0000-000075590000}"/>
    <cellStyle name="Procentai 4 4 2 2" xfId="7931" xr:uid="{00000000-0005-0000-0000-000076590000}"/>
    <cellStyle name="Procentai 4 4 2 2 10" xfId="3816" xr:uid="{00000000-0005-0000-0000-000077590000}"/>
    <cellStyle name="Procentai 4 4 2 2 10 2" xfId="16237" xr:uid="{00000000-0005-0000-0000-000078590000}"/>
    <cellStyle name="Procentai 4 4 2 2 10 3" xfId="24721" xr:uid="{00000000-0005-0000-0000-000079590000}"/>
    <cellStyle name="Procentai 4 4 2 2 11" xfId="3820" xr:uid="{00000000-0005-0000-0000-00007A590000}"/>
    <cellStyle name="Procentai 4 4 2 2 11 2" xfId="16238" xr:uid="{00000000-0005-0000-0000-00007B590000}"/>
    <cellStyle name="Procentai 4 4 2 2 11 3" xfId="24722" xr:uid="{00000000-0005-0000-0000-00007C590000}"/>
    <cellStyle name="Procentai 4 4 2 2 12" xfId="6606" xr:uid="{00000000-0005-0000-0000-00007D590000}"/>
    <cellStyle name="Procentai 4 4 2 2 12 2" xfId="16239" xr:uid="{00000000-0005-0000-0000-00007E590000}"/>
    <cellStyle name="Procentai 4 4 2 2 12 3" xfId="24723" xr:uid="{00000000-0005-0000-0000-00007F590000}"/>
    <cellStyle name="Procentai 4 4 2 2 13" xfId="6608" xr:uid="{00000000-0005-0000-0000-000080590000}"/>
    <cellStyle name="Procentai 4 4 2 2 13 2" xfId="16240" xr:uid="{00000000-0005-0000-0000-000081590000}"/>
    <cellStyle name="Procentai 4 4 2 2 13 3" xfId="24724" xr:uid="{00000000-0005-0000-0000-000082590000}"/>
    <cellStyle name="Procentai 4 4 2 2 14" xfId="6610" xr:uid="{00000000-0005-0000-0000-000083590000}"/>
    <cellStyle name="Procentai 4 4 2 2 14 2" xfId="16241" xr:uid="{00000000-0005-0000-0000-000084590000}"/>
    <cellStyle name="Procentai 4 4 2 2 14 3" xfId="24725" xr:uid="{00000000-0005-0000-0000-000085590000}"/>
    <cellStyle name="Procentai 4 4 2 2 15" xfId="6612" xr:uid="{00000000-0005-0000-0000-000086590000}"/>
    <cellStyle name="Procentai 4 4 2 2 15 2" xfId="16242" xr:uid="{00000000-0005-0000-0000-000087590000}"/>
    <cellStyle name="Procentai 4 4 2 2 15 3" xfId="24726" xr:uid="{00000000-0005-0000-0000-000088590000}"/>
    <cellStyle name="Procentai 4 4 2 2 16" xfId="6614" xr:uid="{00000000-0005-0000-0000-000089590000}"/>
    <cellStyle name="Procentai 4 4 2 2 16 2" xfId="16243" xr:uid="{00000000-0005-0000-0000-00008A590000}"/>
    <cellStyle name="Procentai 4 4 2 2 16 3" xfId="24727" xr:uid="{00000000-0005-0000-0000-00008B590000}"/>
    <cellStyle name="Procentai 4 4 2 2 17" xfId="8950" xr:uid="{00000000-0005-0000-0000-00008C590000}"/>
    <cellStyle name="Procentai 4 4 2 2 18" xfId="17388" xr:uid="{00000000-0005-0000-0000-00008D590000}"/>
    <cellStyle name="Procentai 4 4 2 2 2" xfId="7932" xr:uid="{00000000-0005-0000-0000-00008E590000}"/>
    <cellStyle name="Procentai 4 4 2 2 2 2" xfId="16244" xr:uid="{00000000-0005-0000-0000-00008F590000}"/>
    <cellStyle name="Procentai 4 4 2 2 2 3" xfId="18080" xr:uid="{00000000-0005-0000-0000-000090590000}"/>
    <cellStyle name="Procentai 4 4 2 2 3" xfId="7933" xr:uid="{00000000-0005-0000-0000-000091590000}"/>
    <cellStyle name="Procentai 4 4 2 2 3 2" xfId="16245" xr:uid="{00000000-0005-0000-0000-000092590000}"/>
    <cellStyle name="Procentai 4 4 2 2 3 3" xfId="24728" xr:uid="{00000000-0005-0000-0000-000093590000}"/>
    <cellStyle name="Procentai 4 4 2 2 4" xfId="7934" xr:uid="{00000000-0005-0000-0000-000094590000}"/>
    <cellStyle name="Procentai 4 4 2 2 4 2" xfId="16246" xr:uid="{00000000-0005-0000-0000-000095590000}"/>
    <cellStyle name="Procentai 4 4 2 2 4 3" xfId="24729" xr:uid="{00000000-0005-0000-0000-000096590000}"/>
    <cellStyle name="Procentai 4 4 2 2 5" xfId="3232" xr:uid="{00000000-0005-0000-0000-000097590000}"/>
    <cellStyle name="Procentai 4 4 2 2 5 2" xfId="16247" xr:uid="{00000000-0005-0000-0000-000098590000}"/>
    <cellStyle name="Procentai 4 4 2 2 5 3" xfId="24730" xr:uid="{00000000-0005-0000-0000-000099590000}"/>
    <cellStyle name="Procentai 4 4 2 2 6" xfId="3234" xr:uid="{00000000-0005-0000-0000-00009A590000}"/>
    <cellStyle name="Procentai 4 4 2 2 6 2" xfId="16248" xr:uid="{00000000-0005-0000-0000-00009B590000}"/>
    <cellStyle name="Procentai 4 4 2 2 6 3" xfId="24731" xr:uid="{00000000-0005-0000-0000-00009C590000}"/>
    <cellStyle name="Procentai 4 4 2 2 7" xfId="3236" xr:uid="{00000000-0005-0000-0000-00009D590000}"/>
    <cellStyle name="Procentai 4 4 2 2 7 2" xfId="16249" xr:uid="{00000000-0005-0000-0000-00009E590000}"/>
    <cellStyle name="Procentai 4 4 2 2 7 3" xfId="24732" xr:uid="{00000000-0005-0000-0000-00009F590000}"/>
    <cellStyle name="Procentai 4 4 2 2 8" xfId="3238" xr:uid="{00000000-0005-0000-0000-0000A0590000}"/>
    <cellStyle name="Procentai 4 4 2 2 8 2" xfId="16250" xr:uid="{00000000-0005-0000-0000-0000A1590000}"/>
    <cellStyle name="Procentai 4 4 2 2 8 3" xfId="24733" xr:uid="{00000000-0005-0000-0000-0000A2590000}"/>
    <cellStyle name="Procentai 4 4 2 2 9" xfId="3240" xr:uid="{00000000-0005-0000-0000-0000A3590000}"/>
    <cellStyle name="Procentai 4 4 2 2 9 2" xfId="16251" xr:uid="{00000000-0005-0000-0000-0000A4590000}"/>
    <cellStyle name="Procentai 4 4 2 2 9 3" xfId="24734" xr:uid="{00000000-0005-0000-0000-0000A5590000}"/>
    <cellStyle name="Procentai 4 4 2 3" xfId="7935" xr:uid="{00000000-0005-0000-0000-0000A6590000}"/>
    <cellStyle name="Procentai 4 4 2 3 2" xfId="16252" xr:uid="{00000000-0005-0000-0000-0000A7590000}"/>
    <cellStyle name="Procentai 4 4 2 3 3" xfId="17717" xr:uid="{00000000-0005-0000-0000-0000A8590000}"/>
    <cellStyle name="Procentai 4 4 2 4" xfId="7936" xr:uid="{00000000-0005-0000-0000-0000A9590000}"/>
    <cellStyle name="Procentai 4 4 2 4 2" xfId="16253" xr:uid="{00000000-0005-0000-0000-0000AA590000}"/>
    <cellStyle name="Procentai 4 4 2 4 3" xfId="24735" xr:uid="{00000000-0005-0000-0000-0000AB590000}"/>
    <cellStyle name="Procentai 4 4 2 5" xfId="7937" xr:uid="{00000000-0005-0000-0000-0000AC590000}"/>
    <cellStyle name="Procentai 4 4 2 5 2" xfId="16254" xr:uid="{00000000-0005-0000-0000-0000AD590000}"/>
    <cellStyle name="Procentai 4 4 2 5 3" xfId="24736" xr:uid="{00000000-0005-0000-0000-0000AE590000}"/>
    <cellStyle name="Procentai 4 4 2 6" xfId="7938" xr:uid="{00000000-0005-0000-0000-0000AF590000}"/>
    <cellStyle name="Procentai 4 4 2 6 2" xfId="16255" xr:uid="{00000000-0005-0000-0000-0000B0590000}"/>
    <cellStyle name="Procentai 4 4 2 6 3" xfId="24737" xr:uid="{00000000-0005-0000-0000-0000B1590000}"/>
    <cellStyle name="Procentai 4 4 2 7" xfId="7939" xr:uid="{00000000-0005-0000-0000-0000B2590000}"/>
    <cellStyle name="Procentai 4 4 2 7 2" xfId="16256" xr:uid="{00000000-0005-0000-0000-0000B3590000}"/>
    <cellStyle name="Procentai 4 4 2 7 3" xfId="24738" xr:uid="{00000000-0005-0000-0000-0000B4590000}"/>
    <cellStyle name="Procentai 4 4 2 8" xfId="7940" xr:uid="{00000000-0005-0000-0000-0000B5590000}"/>
    <cellStyle name="Procentai 4 4 2 8 2" xfId="16257" xr:uid="{00000000-0005-0000-0000-0000B6590000}"/>
    <cellStyle name="Procentai 4 4 2 8 3" xfId="24739" xr:uid="{00000000-0005-0000-0000-0000B7590000}"/>
    <cellStyle name="Procentai 4 4 2 9" xfId="7941" xr:uid="{00000000-0005-0000-0000-0000B8590000}"/>
    <cellStyle name="Procentai 4 4 2 9 2" xfId="16258" xr:uid="{00000000-0005-0000-0000-0000B9590000}"/>
    <cellStyle name="Procentai 4 4 2 9 3" xfId="24740" xr:uid="{00000000-0005-0000-0000-0000BA590000}"/>
    <cellStyle name="Procentai 4 4 20" xfId="7915" xr:uid="{00000000-0005-0000-0000-0000BB590000}"/>
    <cellStyle name="Procentai 4 4 21" xfId="8640" xr:uid="{00000000-0005-0000-0000-0000BC590000}"/>
    <cellStyle name="Procentai 4 4 22" xfId="17089" xr:uid="{00000000-0005-0000-0000-0000BD590000}"/>
    <cellStyle name="Procentai 4 4 3" xfId="7942" xr:uid="{00000000-0005-0000-0000-0000BE590000}"/>
    <cellStyle name="Procentai 4 4 3 10" xfId="7943" xr:uid="{00000000-0005-0000-0000-0000BF590000}"/>
    <cellStyle name="Procentai 4 4 3 10 2" xfId="16259" xr:uid="{00000000-0005-0000-0000-0000C0590000}"/>
    <cellStyle name="Procentai 4 4 3 10 3" xfId="24741" xr:uid="{00000000-0005-0000-0000-0000C1590000}"/>
    <cellStyle name="Procentai 4 4 3 11" xfId="7944" xr:uid="{00000000-0005-0000-0000-0000C2590000}"/>
    <cellStyle name="Procentai 4 4 3 11 2" xfId="16260" xr:uid="{00000000-0005-0000-0000-0000C3590000}"/>
    <cellStyle name="Procentai 4 4 3 11 3" xfId="24742" xr:uid="{00000000-0005-0000-0000-0000C4590000}"/>
    <cellStyle name="Procentai 4 4 3 12" xfId="7945" xr:uid="{00000000-0005-0000-0000-0000C5590000}"/>
    <cellStyle name="Procentai 4 4 3 12 2" xfId="16261" xr:uid="{00000000-0005-0000-0000-0000C6590000}"/>
    <cellStyle name="Procentai 4 4 3 12 3" xfId="24743" xr:uid="{00000000-0005-0000-0000-0000C7590000}"/>
    <cellStyle name="Procentai 4 4 3 13" xfId="7946" xr:uid="{00000000-0005-0000-0000-0000C8590000}"/>
    <cellStyle name="Procentai 4 4 3 13 2" xfId="16262" xr:uid="{00000000-0005-0000-0000-0000C9590000}"/>
    <cellStyle name="Procentai 4 4 3 13 3" xfId="24744" xr:uid="{00000000-0005-0000-0000-0000CA590000}"/>
    <cellStyle name="Procentai 4 4 3 14" xfId="7947" xr:uid="{00000000-0005-0000-0000-0000CB590000}"/>
    <cellStyle name="Procentai 4 4 3 14 2" xfId="16263" xr:uid="{00000000-0005-0000-0000-0000CC590000}"/>
    <cellStyle name="Procentai 4 4 3 14 3" xfId="24745" xr:uid="{00000000-0005-0000-0000-0000CD590000}"/>
    <cellStyle name="Procentai 4 4 3 15" xfId="7948" xr:uid="{00000000-0005-0000-0000-0000CE590000}"/>
    <cellStyle name="Procentai 4 4 3 15 2" xfId="16264" xr:uid="{00000000-0005-0000-0000-0000CF590000}"/>
    <cellStyle name="Procentai 4 4 3 15 3" xfId="24746" xr:uid="{00000000-0005-0000-0000-0000D0590000}"/>
    <cellStyle name="Procentai 4 4 3 16" xfId="7949" xr:uid="{00000000-0005-0000-0000-0000D1590000}"/>
    <cellStyle name="Procentai 4 4 3 16 2" xfId="16265" xr:uid="{00000000-0005-0000-0000-0000D2590000}"/>
    <cellStyle name="Procentai 4 4 3 16 3" xfId="24747" xr:uid="{00000000-0005-0000-0000-0000D3590000}"/>
    <cellStyle name="Procentai 4 4 3 17" xfId="8853" xr:uid="{00000000-0005-0000-0000-0000D4590000}"/>
    <cellStyle name="Procentai 4 4 3 18" xfId="17291" xr:uid="{00000000-0005-0000-0000-0000D5590000}"/>
    <cellStyle name="Procentai 4 4 3 2" xfId="7950" xr:uid="{00000000-0005-0000-0000-0000D6590000}"/>
    <cellStyle name="Procentai 4 4 3 2 2" xfId="16266" xr:uid="{00000000-0005-0000-0000-0000D7590000}"/>
    <cellStyle name="Procentai 4 4 3 2 3" xfId="18081" xr:uid="{00000000-0005-0000-0000-0000D8590000}"/>
    <cellStyle name="Procentai 4 4 3 3" xfId="7951" xr:uid="{00000000-0005-0000-0000-0000D9590000}"/>
    <cellStyle name="Procentai 4 4 3 3 2" xfId="16267" xr:uid="{00000000-0005-0000-0000-0000DA590000}"/>
    <cellStyle name="Procentai 4 4 3 3 3" xfId="24748" xr:uid="{00000000-0005-0000-0000-0000DB590000}"/>
    <cellStyle name="Procentai 4 4 3 4" xfId="7952" xr:uid="{00000000-0005-0000-0000-0000DC590000}"/>
    <cellStyle name="Procentai 4 4 3 4 2" xfId="16268" xr:uid="{00000000-0005-0000-0000-0000DD590000}"/>
    <cellStyle name="Procentai 4 4 3 4 3" xfId="24749" xr:uid="{00000000-0005-0000-0000-0000DE590000}"/>
    <cellStyle name="Procentai 4 4 3 5" xfId="7953" xr:uid="{00000000-0005-0000-0000-0000DF590000}"/>
    <cellStyle name="Procentai 4 4 3 5 2" xfId="16269" xr:uid="{00000000-0005-0000-0000-0000E0590000}"/>
    <cellStyle name="Procentai 4 4 3 5 3" xfId="24750" xr:uid="{00000000-0005-0000-0000-0000E1590000}"/>
    <cellStyle name="Procentai 4 4 3 6" xfId="7954" xr:uid="{00000000-0005-0000-0000-0000E2590000}"/>
    <cellStyle name="Procentai 4 4 3 6 2" xfId="16270" xr:uid="{00000000-0005-0000-0000-0000E3590000}"/>
    <cellStyle name="Procentai 4 4 3 6 3" xfId="24751" xr:uid="{00000000-0005-0000-0000-0000E4590000}"/>
    <cellStyle name="Procentai 4 4 3 7" xfId="7955" xr:uid="{00000000-0005-0000-0000-0000E5590000}"/>
    <cellStyle name="Procentai 4 4 3 7 2" xfId="16271" xr:uid="{00000000-0005-0000-0000-0000E6590000}"/>
    <cellStyle name="Procentai 4 4 3 7 3" xfId="24752" xr:uid="{00000000-0005-0000-0000-0000E7590000}"/>
    <cellStyle name="Procentai 4 4 3 8" xfId="7956" xr:uid="{00000000-0005-0000-0000-0000E8590000}"/>
    <cellStyle name="Procentai 4 4 3 8 2" xfId="16272" xr:uid="{00000000-0005-0000-0000-0000E9590000}"/>
    <cellStyle name="Procentai 4 4 3 8 3" xfId="24753" xr:uid="{00000000-0005-0000-0000-0000EA590000}"/>
    <cellStyle name="Procentai 4 4 3 9" xfId="7957" xr:uid="{00000000-0005-0000-0000-0000EB590000}"/>
    <cellStyle name="Procentai 4 4 3 9 2" xfId="16273" xr:uid="{00000000-0005-0000-0000-0000EC590000}"/>
    <cellStyle name="Procentai 4 4 3 9 3" xfId="24754" xr:uid="{00000000-0005-0000-0000-0000ED590000}"/>
    <cellStyle name="Procentai 4 4 4" xfId="7958" xr:uid="{00000000-0005-0000-0000-0000EE590000}"/>
    <cellStyle name="Procentai 4 4 4 10" xfId="2922" xr:uid="{00000000-0005-0000-0000-0000EF590000}"/>
    <cellStyle name="Procentai 4 4 4 10 2" xfId="16274" xr:uid="{00000000-0005-0000-0000-0000F0590000}"/>
    <cellStyle name="Procentai 4 4 4 10 3" xfId="24755" xr:uid="{00000000-0005-0000-0000-0000F1590000}"/>
    <cellStyle name="Procentai 4 4 4 11" xfId="2924" xr:uid="{00000000-0005-0000-0000-0000F2590000}"/>
    <cellStyle name="Procentai 4 4 4 11 2" xfId="16275" xr:uid="{00000000-0005-0000-0000-0000F3590000}"/>
    <cellStyle name="Procentai 4 4 4 11 3" xfId="24756" xr:uid="{00000000-0005-0000-0000-0000F4590000}"/>
    <cellStyle name="Procentai 4 4 4 12" xfId="2927" xr:uid="{00000000-0005-0000-0000-0000F5590000}"/>
    <cellStyle name="Procentai 4 4 4 12 2" xfId="16276" xr:uid="{00000000-0005-0000-0000-0000F6590000}"/>
    <cellStyle name="Procentai 4 4 4 12 3" xfId="24757" xr:uid="{00000000-0005-0000-0000-0000F7590000}"/>
    <cellStyle name="Procentai 4 4 4 13" xfId="2930" xr:uid="{00000000-0005-0000-0000-0000F8590000}"/>
    <cellStyle name="Procentai 4 4 4 13 2" xfId="16277" xr:uid="{00000000-0005-0000-0000-0000F9590000}"/>
    <cellStyle name="Procentai 4 4 4 13 3" xfId="24758" xr:uid="{00000000-0005-0000-0000-0000FA590000}"/>
    <cellStyle name="Procentai 4 4 4 14" xfId="2933" xr:uid="{00000000-0005-0000-0000-0000FB590000}"/>
    <cellStyle name="Procentai 4 4 4 14 2" xfId="16278" xr:uid="{00000000-0005-0000-0000-0000FC590000}"/>
    <cellStyle name="Procentai 4 4 4 14 3" xfId="24759" xr:uid="{00000000-0005-0000-0000-0000FD590000}"/>
    <cellStyle name="Procentai 4 4 4 15" xfId="7959" xr:uid="{00000000-0005-0000-0000-0000FE590000}"/>
    <cellStyle name="Procentai 4 4 4 15 2" xfId="16279" xr:uid="{00000000-0005-0000-0000-0000FF590000}"/>
    <cellStyle name="Procentai 4 4 4 15 3" xfId="24760" xr:uid="{00000000-0005-0000-0000-0000005A0000}"/>
    <cellStyle name="Procentai 4 4 4 16" xfId="7960" xr:uid="{00000000-0005-0000-0000-0000015A0000}"/>
    <cellStyle name="Procentai 4 4 4 16 2" xfId="16280" xr:uid="{00000000-0005-0000-0000-0000025A0000}"/>
    <cellStyle name="Procentai 4 4 4 16 3" xfId="24761" xr:uid="{00000000-0005-0000-0000-0000035A0000}"/>
    <cellStyle name="Procentai 4 4 4 17" xfId="9056" xr:uid="{00000000-0005-0000-0000-0000045A0000}"/>
    <cellStyle name="Procentai 4 4 4 18" xfId="17493" xr:uid="{00000000-0005-0000-0000-0000055A0000}"/>
    <cellStyle name="Procentai 4 4 4 2" xfId="7961" xr:uid="{00000000-0005-0000-0000-0000065A0000}"/>
    <cellStyle name="Procentai 4 4 4 2 2" xfId="16281" xr:uid="{00000000-0005-0000-0000-0000075A0000}"/>
    <cellStyle name="Procentai 4 4 4 2 3" xfId="18082" xr:uid="{00000000-0005-0000-0000-0000085A0000}"/>
    <cellStyle name="Procentai 4 4 4 3" xfId="7962" xr:uid="{00000000-0005-0000-0000-0000095A0000}"/>
    <cellStyle name="Procentai 4 4 4 3 2" xfId="16282" xr:uid="{00000000-0005-0000-0000-00000A5A0000}"/>
    <cellStyle name="Procentai 4 4 4 3 3" xfId="24762" xr:uid="{00000000-0005-0000-0000-00000B5A0000}"/>
    <cellStyle name="Procentai 4 4 4 4" xfId="7963" xr:uid="{00000000-0005-0000-0000-00000C5A0000}"/>
    <cellStyle name="Procentai 4 4 4 4 2" xfId="16283" xr:uid="{00000000-0005-0000-0000-00000D5A0000}"/>
    <cellStyle name="Procentai 4 4 4 4 3" xfId="24763" xr:uid="{00000000-0005-0000-0000-00000E5A0000}"/>
    <cellStyle name="Procentai 4 4 4 5" xfId="7964" xr:uid="{00000000-0005-0000-0000-00000F5A0000}"/>
    <cellStyle name="Procentai 4 4 4 5 2" xfId="16284" xr:uid="{00000000-0005-0000-0000-0000105A0000}"/>
    <cellStyle name="Procentai 4 4 4 5 3" xfId="24764" xr:uid="{00000000-0005-0000-0000-0000115A0000}"/>
    <cellStyle name="Procentai 4 4 4 6" xfId="7965" xr:uid="{00000000-0005-0000-0000-0000125A0000}"/>
    <cellStyle name="Procentai 4 4 4 6 2" xfId="16285" xr:uid="{00000000-0005-0000-0000-0000135A0000}"/>
    <cellStyle name="Procentai 4 4 4 6 3" xfId="24765" xr:uid="{00000000-0005-0000-0000-0000145A0000}"/>
    <cellStyle name="Procentai 4 4 4 7" xfId="7966" xr:uid="{00000000-0005-0000-0000-0000155A0000}"/>
    <cellStyle name="Procentai 4 4 4 7 2" xfId="16286" xr:uid="{00000000-0005-0000-0000-0000165A0000}"/>
    <cellStyle name="Procentai 4 4 4 7 3" xfId="24766" xr:uid="{00000000-0005-0000-0000-0000175A0000}"/>
    <cellStyle name="Procentai 4 4 4 8" xfId="7967" xr:uid="{00000000-0005-0000-0000-0000185A0000}"/>
    <cellStyle name="Procentai 4 4 4 8 2" xfId="16287" xr:uid="{00000000-0005-0000-0000-0000195A0000}"/>
    <cellStyle name="Procentai 4 4 4 8 3" xfId="24767" xr:uid="{00000000-0005-0000-0000-00001A5A0000}"/>
    <cellStyle name="Procentai 4 4 4 9" xfId="7968" xr:uid="{00000000-0005-0000-0000-00001B5A0000}"/>
    <cellStyle name="Procentai 4 4 4 9 2" xfId="16288" xr:uid="{00000000-0005-0000-0000-00001C5A0000}"/>
    <cellStyle name="Procentai 4 4 4 9 3" xfId="24768" xr:uid="{00000000-0005-0000-0000-00001D5A0000}"/>
    <cellStyle name="Procentai 4 4 5" xfId="7969" xr:uid="{00000000-0005-0000-0000-00001E5A0000}"/>
    <cellStyle name="Procentai 4 4 5 2" xfId="16289" xr:uid="{00000000-0005-0000-0000-00001F5A0000}"/>
    <cellStyle name="Procentai 4 4 5 3" xfId="17620" xr:uid="{00000000-0005-0000-0000-0000205A0000}"/>
    <cellStyle name="Procentai 4 4 6" xfId="7970" xr:uid="{00000000-0005-0000-0000-0000215A0000}"/>
    <cellStyle name="Procentai 4 4 6 2" xfId="16290" xr:uid="{00000000-0005-0000-0000-0000225A0000}"/>
    <cellStyle name="Procentai 4 4 6 3" xfId="24769" xr:uid="{00000000-0005-0000-0000-0000235A0000}"/>
    <cellStyle name="Procentai 4 4 7" xfId="7971" xr:uid="{00000000-0005-0000-0000-0000245A0000}"/>
    <cellStyle name="Procentai 4 4 7 2" xfId="16291" xr:uid="{00000000-0005-0000-0000-0000255A0000}"/>
    <cellStyle name="Procentai 4 4 7 3" xfId="24770" xr:uid="{00000000-0005-0000-0000-0000265A0000}"/>
    <cellStyle name="Procentai 4 4 8" xfId="7972" xr:uid="{00000000-0005-0000-0000-0000275A0000}"/>
    <cellStyle name="Procentai 4 4 8 2" xfId="16292" xr:uid="{00000000-0005-0000-0000-0000285A0000}"/>
    <cellStyle name="Procentai 4 4 8 3" xfId="24771" xr:uid="{00000000-0005-0000-0000-0000295A0000}"/>
    <cellStyle name="Procentai 4 4 9" xfId="7973" xr:uid="{00000000-0005-0000-0000-00002A5A0000}"/>
    <cellStyle name="Procentai 4 4 9 2" xfId="16293" xr:uid="{00000000-0005-0000-0000-00002B5A0000}"/>
    <cellStyle name="Procentai 4 4 9 3" xfId="24772" xr:uid="{00000000-0005-0000-0000-00002C5A0000}"/>
    <cellStyle name="Procentai 4 5" xfId="7974" xr:uid="{00000000-0005-0000-0000-00002D5A0000}"/>
    <cellStyle name="Procentai 4 5 10" xfId="6157" xr:uid="{00000000-0005-0000-0000-00002E5A0000}"/>
    <cellStyle name="Procentai 4 5 10 2" xfId="16294" xr:uid="{00000000-0005-0000-0000-00002F5A0000}"/>
    <cellStyle name="Procentai 4 5 10 3" xfId="24773" xr:uid="{00000000-0005-0000-0000-0000305A0000}"/>
    <cellStyle name="Procentai 4 5 11" xfId="6159" xr:uid="{00000000-0005-0000-0000-0000315A0000}"/>
    <cellStyle name="Procentai 4 5 11 2" xfId="16295" xr:uid="{00000000-0005-0000-0000-0000325A0000}"/>
    <cellStyle name="Procentai 4 5 11 3" xfId="24774" xr:uid="{00000000-0005-0000-0000-0000335A0000}"/>
    <cellStyle name="Procentai 4 5 12" xfId="5245" xr:uid="{00000000-0005-0000-0000-0000345A0000}"/>
    <cellStyle name="Procentai 4 5 12 2" xfId="16296" xr:uid="{00000000-0005-0000-0000-0000355A0000}"/>
    <cellStyle name="Procentai 4 5 12 3" xfId="24775" xr:uid="{00000000-0005-0000-0000-0000365A0000}"/>
    <cellStyle name="Procentai 4 5 13" xfId="5248" xr:uid="{00000000-0005-0000-0000-0000375A0000}"/>
    <cellStyle name="Procentai 4 5 13 2" xfId="16297" xr:uid="{00000000-0005-0000-0000-0000385A0000}"/>
    <cellStyle name="Procentai 4 5 13 3" xfId="24776" xr:uid="{00000000-0005-0000-0000-0000395A0000}"/>
    <cellStyle name="Procentai 4 5 14" xfId="5250" xr:uid="{00000000-0005-0000-0000-00003A5A0000}"/>
    <cellStyle name="Procentai 4 5 14 2" xfId="16298" xr:uid="{00000000-0005-0000-0000-00003B5A0000}"/>
    <cellStyle name="Procentai 4 5 14 3" xfId="24777" xr:uid="{00000000-0005-0000-0000-00003C5A0000}"/>
    <cellStyle name="Procentai 4 5 15" xfId="5252" xr:uid="{00000000-0005-0000-0000-00003D5A0000}"/>
    <cellStyle name="Procentai 4 5 15 2" xfId="16299" xr:uid="{00000000-0005-0000-0000-00003E5A0000}"/>
    <cellStyle name="Procentai 4 5 15 3" xfId="24778" xr:uid="{00000000-0005-0000-0000-00003F5A0000}"/>
    <cellStyle name="Procentai 4 5 16" xfId="5254" xr:uid="{00000000-0005-0000-0000-0000405A0000}"/>
    <cellStyle name="Procentai 4 5 16 2" xfId="16300" xr:uid="{00000000-0005-0000-0000-0000415A0000}"/>
    <cellStyle name="Procentai 4 5 16 3" xfId="24779" xr:uid="{00000000-0005-0000-0000-0000425A0000}"/>
    <cellStyle name="Procentai 4 5 17" xfId="5256" xr:uid="{00000000-0005-0000-0000-0000435A0000}"/>
    <cellStyle name="Procentai 4 5 17 2" xfId="16301" xr:uid="{00000000-0005-0000-0000-0000445A0000}"/>
    <cellStyle name="Procentai 4 5 17 3" xfId="24780" xr:uid="{00000000-0005-0000-0000-0000455A0000}"/>
    <cellStyle name="Procentai 4 5 18" xfId="8700" xr:uid="{00000000-0005-0000-0000-0000465A0000}"/>
    <cellStyle name="Procentai 4 5 19" xfId="17143" xr:uid="{00000000-0005-0000-0000-0000475A0000}"/>
    <cellStyle name="Procentai 4 5 2" xfId="7975" xr:uid="{00000000-0005-0000-0000-0000485A0000}"/>
    <cellStyle name="Procentai 4 5 2 10" xfId="1204" xr:uid="{00000000-0005-0000-0000-0000495A0000}"/>
    <cellStyle name="Procentai 4 5 2 10 2" xfId="16302" xr:uid="{00000000-0005-0000-0000-00004A5A0000}"/>
    <cellStyle name="Procentai 4 5 2 10 3" xfId="24781" xr:uid="{00000000-0005-0000-0000-00004B5A0000}"/>
    <cellStyle name="Procentai 4 5 2 11" xfId="1207" xr:uid="{00000000-0005-0000-0000-00004C5A0000}"/>
    <cellStyle name="Procentai 4 5 2 11 2" xfId="16303" xr:uid="{00000000-0005-0000-0000-00004D5A0000}"/>
    <cellStyle name="Procentai 4 5 2 11 3" xfId="24782" xr:uid="{00000000-0005-0000-0000-00004E5A0000}"/>
    <cellStyle name="Procentai 4 5 2 12" xfId="453" xr:uid="{00000000-0005-0000-0000-00004F5A0000}"/>
    <cellStyle name="Procentai 4 5 2 12 2" xfId="16304" xr:uid="{00000000-0005-0000-0000-0000505A0000}"/>
    <cellStyle name="Procentai 4 5 2 12 3" xfId="24783" xr:uid="{00000000-0005-0000-0000-0000515A0000}"/>
    <cellStyle name="Procentai 4 5 2 13" xfId="484" xr:uid="{00000000-0005-0000-0000-0000525A0000}"/>
    <cellStyle name="Procentai 4 5 2 13 2" xfId="16305" xr:uid="{00000000-0005-0000-0000-0000535A0000}"/>
    <cellStyle name="Procentai 4 5 2 13 3" xfId="24784" xr:uid="{00000000-0005-0000-0000-0000545A0000}"/>
    <cellStyle name="Procentai 4 5 2 14" xfId="493" xr:uid="{00000000-0005-0000-0000-0000555A0000}"/>
    <cellStyle name="Procentai 4 5 2 14 2" xfId="16306" xr:uid="{00000000-0005-0000-0000-0000565A0000}"/>
    <cellStyle name="Procentai 4 5 2 14 3" xfId="24785" xr:uid="{00000000-0005-0000-0000-0000575A0000}"/>
    <cellStyle name="Procentai 4 5 2 15" xfId="504" xr:uid="{00000000-0005-0000-0000-0000585A0000}"/>
    <cellStyle name="Procentai 4 5 2 15 2" xfId="16307" xr:uid="{00000000-0005-0000-0000-0000595A0000}"/>
    <cellStyle name="Procentai 4 5 2 15 3" xfId="24786" xr:uid="{00000000-0005-0000-0000-00005A5A0000}"/>
    <cellStyle name="Procentai 4 5 2 16" xfId="853" xr:uid="{00000000-0005-0000-0000-00005B5A0000}"/>
    <cellStyle name="Procentai 4 5 2 16 2" xfId="16308" xr:uid="{00000000-0005-0000-0000-00005C5A0000}"/>
    <cellStyle name="Procentai 4 5 2 16 3" xfId="24787" xr:uid="{00000000-0005-0000-0000-00005D5A0000}"/>
    <cellStyle name="Procentai 4 5 2 17" xfId="8907" xr:uid="{00000000-0005-0000-0000-00005E5A0000}"/>
    <cellStyle name="Procentai 4 5 2 18" xfId="17345" xr:uid="{00000000-0005-0000-0000-00005F5A0000}"/>
    <cellStyle name="Procentai 4 5 2 2" xfId="7976" xr:uid="{00000000-0005-0000-0000-0000605A0000}"/>
    <cellStyle name="Procentai 4 5 2 2 2" xfId="16309" xr:uid="{00000000-0005-0000-0000-0000615A0000}"/>
    <cellStyle name="Procentai 4 5 2 2 3" xfId="18083" xr:uid="{00000000-0005-0000-0000-0000625A0000}"/>
    <cellStyle name="Procentai 4 5 2 3" xfId="7977" xr:uid="{00000000-0005-0000-0000-0000635A0000}"/>
    <cellStyle name="Procentai 4 5 2 3 2" xfId="16310" xr:uid="{00000000-0005-0000-0000-0000645A0000}"/>
    <cellStyle name="Procentai 4 5 2 3 3" xfId="24788" xr:uid="{00000000-0005-0000-0000-0000655A0000}"/>
    <cellStyle name="Procentai 4 5 2 4" xfId="6740" xr:uid="{00000000-0005-0000-0000-0000665A0000}"/>
    <cellStyle name="Procentai 4 5 2 4 2" xfId="16311" xr:uid="{00000000-0005-0000-0000-0000675A0000}"/>
    <cellStyle name="Procentai 4 5 2 4 3" xfId="24789" xr:uid="{00000000-0005-0000-0000-0000685A0000}"/>
    <cellStyle name="Procentai 4 5 2 5" xfId="6742" xr:uid="{00000000-0005-0000-0000-0000695A0000}"/>
    <cellStyle name="Procentai 4 5 2 5 2" xfId="16312" xr:uid="{00000000-0005-0000-0000-00006A5A0000}"/>
    <cellStyle name="Procentai 4 5 2 5 3" xfId="24790" xr:uid="{00000000-0005-0000-0000-00006B5A0000}"/>
    <cellStyle name="Procentai 4 5 2 6" xfId="6744" xr:uid="{00000000-0005-0000-0000-00006C5A0000}"/>
    <cellStyle name="Procentai 4 5 2 6 2" xfId="16313" xr:uid="{00000000-0005-0000-0000-00006D5A0000}"/>
    <cellStyle name="Procentai 4 5 2 6 3" xfId="24791" xr:uid="{00000000-0005-0000-0000-00006E5A0000}"/>
    <cellStyle name="Procentai 4 5 2 7" xfId="6746" xr:uid="{00000000-0005-0000-0000-00006F5A0000}"/>
    <cellStyle name="Procentai 4 5 2 7 2" xfId="16314" xr:uid="{00000000-0005-0000-0000-0000705A0000}"/>
    <cellStyle name="Procentai 4 5 2 7 3" xfId="24792" xr:uid="{00000000-0005-0000-0000-0000715A0000}"/>
    <cellStyle name="Procentai 4 5 2 8" xfId="6748" xr:uid="{00000000-0005-0000-0000-0000725A0000}"/>
    <cellStyle name="Procentai 4 5 2 8 2" xfId="16315" xr:uid="{00000000-0005-0000-0000-0000735A0000}"/>
    <cellStyle name="Procentai 4 5 2 8 3" xfId="24793" xr:uid="{00000000-0005-0000-0000-0000745A0000}"/>
    <cellStyle name="Procentai 4 5 2 9" xfId="6750" xr:uid="{00000000-0005-0000-0000-0000755A0000}"/>
    <cellStyle name="Procentai 4 5 2 9 2" xfId="16316" xr:uid="{00000000-0005-0000-0000-0000765A0000}"/>
    <cellStyle name="Procentai 4 5 2 9 3" xfId="24794" xr:uid="{00000000-0005-0000-0000-0000775A0000}"/>
    <cellStyle name="Procentai 4 5 3" xfId="7978" xr:uid="{00000000-0005-0000-0000-0000785A0000}"/>
    <cellStyle name="Procentai 4 5 3 2" xfId="16317" xr:uid="{00000000-0005-0000-0000-0000795A0000}"/>
    <cellStyle name="Procentai 4 5 3 3" xfId="17674" xr:uid="{00000000-0005-0000-0000-00007A5A0000}"/>
    <cellStyle name="Procentai 4 5 4" xfId="7979" xr:uid="{00000000-0005-0000-0000-00007B5A0000}"/>
    <cellStyle name="Procentai 4 5 4 2" xfId="16318" xr:uid="{00000000-0005-0000-0000-00007C5A0000}"/>
    <cellStyle name="Procentai 4 5 4 3" xfId="24795" xr:uid="{00000000-0005-0000-0000-00007D5A0000}"/>
    <cellStyle name="Procentai 4 5 5" xfId="7980" xr:uid="{00000000-0005-0000-0000-00007E5A0000}"/>
    <cellStyle name="Procentai 4 5 5 2" xfId="16319" xr:uid="{00000000-0005-0000-0000-00007F5A0000}"/>
    <cellStyle name="Procentai 4 5 5 3" xfId="24796" xr:uid="{00000000-0005-0000-0000-0000805A0000}"/>
    <cellStyle name="Procentai 4 5 6" xfId="7981" xr:uid="{00000000-0005-0000-0000-0000815A0000}"/>
    <cellStyle name="Procentai 4 5 6 2" xfId="16320" xr:uid="{00000000-0005-0000-0000-0000825A0000}"/>
    <cellStyle name="Procentai 4 5 6 3" xfId="24797" xr:uid="{00000000-0005-0000-0000-0000835A0000}"/>
    <cellStyle name="Procentai 4 5 7" xfId="7982" xr:uid="{00000000-0005-0000-0000-0000845A0000}"/>
    <cellStyle name="Procentai 4 5 7 2" xfId="16321" xr:uid="{00000000-0005-0000-0000-0000855A0000}"/>
    <cellStyle name="Procentai 4 5 7 3" xfId="24798" xr:uid="{00000000-0005-0000-0000-0000865A0000}"/>
    <cellStyle name="Procentai 4 5 8" xfId="7983" xr:uid="{00000000-0005-0000-0000-0000875A0000}"/>
    <cellStyle name="Procentai 4 5 8 2" xfId="16322" xr:uid="{00000000-0005-0000-0000-0000885A0000}"/>
    <cellStyle name="Procentai 4 5 8 3" xfId="24799" xr:uid="{00000000-0005-0000-0000-0000895A0000}"/>
    <cellStyle name="Procentai 4 5 9" xfId="7984" xr:uid="{00000000-0005-0000-0000-00008A5A0000}"/>
    <cellStyle name="Procentai 4 5 9 2" xfId="16323" xr:uid="{00000000-0005-0000-0000-00008B5A0000}"/>
    <cellStyle name="Procentai 4 5 9 3" xfId="24800" xr:uid="{00000000-0005-0000-0000-00008C5A0000}"/>
    <cellStyle name="Procentai 4 6" xfId="7985" xr:uid="{00000000-0005-0000-0000-00008D5A0000}"/>
    <cellStyle name="Procentai 4 6 10" xfId="6178" xr:uid="{00000000-0005-0000-0000-00008E5A0000}"/>
    <cellStyle name="Procentai 4 6 10 2" xfId="16324" xr:uid="{00000000-0005-0000-0000-00008F5A0000}"/>
    <cellStyle name="Procentai 4 6 10 3" xfId="24801" xr:uid="{00000000-0005-0000-0000-0000905A0000}"/>
    <cellStyle name="Procentai 4 6 11" xfId="6180" xr:uid="{00000000-0005-0000-0000-0000915A0000}"/>
    <cellStyle name="Procentai 4 6 11 2" xfId="16325" xr:uid="{00000000-0005-0000-0000-0000925A0000}"/>
    <cellStyle name="Procentai 4 6 11 3" xfId="24802" xr:uid="{00000000-0005-0000-0000-0000935A0000}"/>
    <cellStyle name="Procentai 4 6 12" xfId="5368" xr:uid="{00000000-0005-0000-0000-0000945A0000}"/>
    <cellStyle name="Procentai 4 6 12 2" xfId="16326" xr:uid="{00000000-0005-0000-0000-0000955A0000}"/>
    <cellStyle name="Procentai 4 6 12 3" xfId="24803" xr:uid="{00000000-0005-0000-0000-0000965A0000}"/>
    <cellStyle name="Procentai 4 6 13" xfId="5371" xr:uid="{00000000-0005-0000-0000-0000975A0000}"/>
    <cellStyle name="Procentai 4 6 13 2" xfId="16327" xr:uid="{00000000-0005-0000-0000-0000985A0000}"/>
    <cellStyle name="Procentai 4 6 13 3" xfId="24804" xr:uid="{00000000-0005-0000-0000-0000995A0000}"/>
    <cellStyle name="Procentai 4 6 14" xfId="5373" xr:uid="{00000000-0005-0000-0000-00009A5A0000}"/>
    <cellStyle name="Procentai 4 6 14 2" xfId="16328" xr:uid="{00000000-0005-0000-0000-00009B5A0000}"/>
    <cellStyle name="Procentai 4 6 14 3" xfId="24805" xr:uid="{00000000-0005-0000-0000-00009C5A0000}"/>
    <cellStyle name="Procentai 4 6 15" xfId="5375" xr:uid="{00000000-0005-0000-0000-00009D5A0000}"/>
    <cellStyle name="Procentai 4 6 15 2" xfId="16329" xr:uid="{00000000-0005-0000-0000-00009E5A0000}"/>
    <cellStyle name="Procentai 4 6 15 3" xfId="24806" xr:uid="{00000000-0005-0000-0000-00009F5A0000}"/>
    <cellStyle name="Procentai 4 6 16" xfId="5378" xr:uid="{00000000-0005-0000-0000-0000A05A0000}"/>
    <cellStyle name="Procentai 4 6 16 2" xfId="16330" xr:uid="{00000000-0005-0000-0000-0000A15A0000}"/>
    <cellStyle name="Procentai 4 6 16 3" xfId="24807" xr:uid="{00000000-0005-0000-0000-0000A25A0000}"/>
    <cellStyle name="Procentai 4 6 17" xfId="8810" xr:uid="{00000000-0005-0000-0000-0000A35A0000}"/>
    <cellStyle name="Procentai 4 6 18" xfId="17248" xr:uid="{00000000-0005-0000-0000-0000A45A0000}"/>
    <cellStyle name="Procentai 4 6 2" xfId="7986" xr:uid="{00000000-0005-0000-0000-0000A55A0000}"/>
    <cellStyle name="Procentai 4 6 2 2" xfId="16331" xr:uid="{00000000-0005-0000-0000-0000A65A0000}"/>
    <cellStyle name="Procentai 4 6 2 3" xfId="18084" xr:uid="{00000000-0005-0000-0000-0000A75A0000}"/>
    <cellStyle name="Procentai 4 6 3" xfId="7987" xr:uid="{00000000-0005-0000-0000-0000A85A0000}"/>
    <cellStyle name="Procentai 4 6 3 2" xfId="16332" xr:uid="{00000000-0005-0000-0000-0000A95A0000}"/>
    <cellStyle name="Procentai 4 6 3 3" xfId="24808" xr:uid="{00000000-0005-0000-0000-0000AA5A0000}"/>
    <cellStyle name="Procentai 4 6 4" xfId="7988" xr:uid="{00000000-0005-0000-0000-0000AB5A0000}"/>
    <cellStyle name="Procentai 4 6 4 2" xfId="16333" xr:uid="{00000000-0005-0000-0000-0000AC5A0000}"/>
    <cellStyle name="Procentai 4 6 4 3" xfId="24809" xr:uid="{00000000-0005-0000-0000-0000AD5A0000}"/>
    <cellStyle name="Procentai 4 6 5" xfId="7989" xr:uid="{00000000-0005-0000-0000-0000AE5A0000}"/>
    <cellStyle name="Procentai 4 6 5 2" xfId="16334" xr:uid="{00000000-0005-0000-0000-0000AF5A0000}"/>
    <cellStyle name="Procentai 4 6 5 3" xfId="24810" xr:uid="{00000000-0005-0000-0000-0000B05A0000}"/>
    <cellStyle name="Procentai 4 6 6" xfId="7990" xr:uid="{00000000-0005-0000-0000-0000B15A0000}"/>
    <cellStyle name="Procentai 4 6 6 2" xfId="16335" xr:uid="{00000000-0005-0000-0000-0000B25A0000}"/>
    <cellStyle name="Procentai 4 6 6 3" xfId="24811" xr:uid="{00000000-0005-0000-0000-0000B35A0000}"/>
    <cellStyle name="Procentai 4 6 7" xfId="7991" xr:uid="{00000000-0005-0000-0000-0000B45A0000}"/>
    <cellStyle name="Procentai 4 6 7 2" xfId="16336" xr:uid="{00000000-0005-0000-0000-0000B55A0000}"/>
    <cellStyle name="Procentai 4 6 7 3" xfId="24812" xr:uid="{00000000-0005-0000-0000-0000B65A0000}"/>
    <cellStyle name="Procentai 4 6 8" xfId="7992" xr:uid="{00000000-0005-0000-0000-0000B75A0000}"/>
    <cellStyle name="Procentai 4 6 8 2" xfId="16337" xr:uid="{00000000-0005-0000-0000-0000B85A0000}"/>
    <cellStyle name="Procentai 4 6 8 3" xfId="24813" xr:uid="{00000000-0005-0000-0000-0000B95A0000}"/>
    <cellStyle name="Procentai 4 6 9" xfId="7993" xr:uid="{00000000-0005-0000-0000-0000BA5A0000}"/>
    <cellStyle name="Procentai 4 6 9 2" xfId="16338" xr:uid="{00000000-0005-0000-0000-0000BB5A0000}"/>
    <cellStyle name="Procentai 4 6 9 3" xfId="24814" xr:uid="{00000000-0005-0000-0000-0000BC5A0000}"/>
    <cellStyle name="Procentai 4 7" xfId="7994" xr:uid="{00000000-0005-0000-0000-0000BD5A0000}"/>
    <cellStyle name="Procentai 4 7 10" xfId="7995" xr:uid="{00000000-0005-0000-0000-0000BE5A0000}"/>
    <cellStyle name="Procentai 4 7 10 2" xfId="16339" xr:uid="{00000000-0005-0000-0000-0000BF5A0000}"/>
    <cellStyle name="Procentai 4 7 10 3" xfId="24815" xr:uid="{00000000-0005-0000-0000-0000C05A0000}"/>
    <cellStyle name="Procentai 4 7 11" xfId="7996" xr:uid="{00000000-0005-0000-0000-0000C15A0000}"/>
    <cellStyle name="Procentai 4 7 11 2" xfId="16340" xr:uid="{00000000-0005-0000-0000-0000C25A0000}"/>
    <cellStyle name="Procentai 4 7 11 3" xfId="24816" xr:uid="{00000000-0005-0000-0000-0000C35A0000}"/>
    <cellStyle name="Procentai 4 7 12" xfId="7997" xr:uid="{00000000-0005-0000-0000-0000C45A0000}"/>
    <cellStyle name="Procentai 4 7 12 2" xfId="16341" xr:uid="{00000000-0005-0000-0000-0000C55A0000}"/>
    <cellStyle name="Procentai 4 7 12 3" xfId="24817" xr:uid="{00000000-0005-0000-0000-0000C65A0000}"/>
    <cellStyle name="Procentai 4 7 13" xfId="7998" xr:uid="{00000000-0005-0000-0000-0000C75A0000}"/>
    <cellStyle name="Procentai 4 7 13 2" xfId="16342" xr:uid="{00000000-0005-0000-0000-0000C85A0000}"/>
    <cellStyle name="Procentai 4 7 13 3" xfId="24818" xr:uid="{00000000-0005-0000-0000-0000C95A0000}"/>
    <cellStyle name="Procentai 4 7 14" xfId="7999" xr:uid="{00000000-0005-0000-0000-0000CA5A0000}"/>
    <cellStyle name="Procentai 4 7 14 2" xfId="16343" xr:uid="{00000000-0005-0000-0000-0000CB5A0000}"/>
    <cellStyle name="Procentai 4 7 14 3" xfId="24819" xr:uid="{00000000-0005-0000-0000-0000CC5A0000}"/>
    <cellStyle name="Procentai 4 7 15" xfId="8000" xr:uid="{00000000-0005-0000-0000-0000CD5A0000}"/>
    <cellStyle name="Procentai 4 7 15 2" xfId="16344" xr:uid="{00000000-0005-0000-0000-0000CE5A0000}"/>
    <cellStyle name="Procentai 4 7 15 3" xfId="24820" xr:uid="{00000000-0005-0000-0000-0000CF5A0000}"/>
    <cellStyle name="Procentai 4 7 16" xfId="8001" xr:uid="{00000000-0005-0000-0000-0000D05A0000}"/>
    <cellStyle name="Procentai 4 7 16 2" xfId="16345" xr:uid="{00000000-0005-0000-0000-0000D15A0000}"/>
    <cellStyle name="Procentai 4 7 16 3" xfId="24821" xr:uid="{00000000-0005-0000-0000-0000D25A0000}"/>
    <cellStyle name="Procentai 4 7 17" xfId="9013" xr:uid="{00000000-0005-0000-0000-0000D35A0000}"/>
    <cellStyle name="Procentai 4 7 18" xfId="17450" xr:uid="{00000000-0005-0000-0000-0000D45A0000}"/>
    <cellStyle name="Procentai 4 7 2" xfId="8002" xr:uid="{00000000-0005-0000-0000-0000D55A0000}"/>
    <cellStyle name="Procentai 4 7 2 2" xfId="16346" xr:uid="{00000000-0005-0000-0000-0000D65A0000}"/>
    <cellStyle name="Procentai 4 7 2 3" xfId="18085" xr:uid="{00000000-0005-0000-0000-0000D75A0000}"/>
    <cellStyle name="Procentai 4 7 3" xfId="8003" xr:uid="{00000000-0005-0000-0000-0000D85A0000}"/>
    <cellStyle name="Procentai 4 7 3 2" xfId="16347" xr:uid="{00000000-0005-0000-0000-0000D95A0000}"/>
    <cellStyle name="Procentai 4 7 3 3" xfId="24822" xr:uid="{00000000-0005-0000-0000-0000DA5A0000}"/>
    <cellStyle name="Procentai 4 7 4" xfId="8004" xr:uid="{00000000-0005-0000-0000-0000DB5A0000}"/>
    <cellStyle name="Procentai 4 7 4 2" xfId="16348" xr:uid="{00000000-0005-0000-0000-0000DC5A0000}"/>
    <cellStyle name="Procentai 4 7 4 3" xfId="24823" xr:uid="{00000000-0005-0000-0000-0000DD5A0000}"/>
    <cellStyle name="Procentai 4 7 5" xfId="8005" xr:uid="{00000000-0005-0000-0000-0000DE5A0000}"/>
    <cellStyle name="Procentai 4 7 5 2" xfId="16349" xr:uid="{00000000-0005-0000-0000-0000DF5A0000}"/>
    <cellStyle name="Procentai 4 7 5 3" xfId="24824" xr:uid="{00000000-0005-0000-0000-0000E05A0000}"/>
    <cellStyle name="Procentai 4 7 6" xfId="8006" xr:uid="{00000000-0005-0000-0000-0000E15A0000}"/>
    <cellStyle name="Procentai 4 7 6 2" xfId="16350" xr:uid="{00000000-0005-0000-0000-0000E25A0000}"/>
    <cellStyle name="Procentai 4 7 6 3" xfId="24825" xr:uid="{00000000-0005-0000-0000-0000E35A0000}"/>
    <cellStyle name="Procentai 4 7 7" xfId="8007" xr:uid="{00000000-0005-0000-0000-0000E45A0000}"/>
    <cellStyle name="Procentai 4 7 7 2" xfId="16351" xr:uid="{00000000-0005-0000-0000-0000E55A0000}"/>
    <cellStyle name="Procentai 4 7 7 3" xfId="24826" xr:uid="{00000000-0005-0000-0000-0000E65A0000}"/>
    <cellStyle name="Procentai 4 7 8" xfId="8008" xr:uid="{00000000-0005-0000-0000-0000E75A0000}"/>
    <cellStyle name="Procentai 4 7 8 2" xfId="16352" xr:uid="{00000000-0005-0000-0000-0000E85A0000}"/>
    <cellStyle name="Procentai 4 7 8 3" xfId="24827" xr:uid="{00000000-0005-0000-0000-0000E95A0000}"/>
    <cellStyle name="Procentai 4 7 9" xfId="8009" xr:uid="{00000000-0005-0000-0000-0000EA5A0000}"/>
    <cellStyle name="Procentai 4 7 9 2" xfId="16353" xr:uid="{00000000-0005-0000-0000-0000EB5A0000}"/>
    <cellStyle name="Procentai 4 7 9 3" xfId="24828" xr:uid="{00000000-0005-0000-0000-0000EC5A0000}"/>
    <cellStyle name="Procentai 4 8" xfId="8010" xr:uid="{00000000-0005-0000-0000-0000ED5A0000}"/>
    <cellStyle name="Procentai 4 8 2" xfId="16354" xr:uid="{00000000-0005-0000-0000-0000EE5A0000}"/>
    <cellStyle name="Procentai 4 8 3" xfId="17577" xr:uid="{00000000-0005-0000-0000-0000EF5A0000}"/>
    <cellStyle name="Procentai 4 9" xfId="8011" xr:uid="{00000000-0005-0000-0000-0000F05A0000}"/>
    <cellStyle name="Procentai 4 9 2" xfId="16355" xr:uid="{00000000-0005-0000-0000-0000F15A0000}"/>
    <cellStyle name="Procentai 4 9 3" xfId="24829" xr:uid="{00000000-0005-0000-0000-0000F25A0000}"/>
    <cellStyle name="Procentai 5" xfId="8012" xr:uid="{00000000-0005-0000-0000-0000F35A0000}"/>
    <cellStyle name="Procentai 5 2" xfId="8593" xr:uid="{00000000-0005-0000-0000-0000F45A0000}"/>
    <cellStyle name="Procentai 6" xfId="8013" xr:uid="{00000000-0005-0000-0000-0000F55A0000}"/>
    <cellStyle name="Procentai 6 10" xfId="8014" xr:uid="{00000000-0005-0000-0000-0000F65A0000}"/>
    <cellStyle name="Procentai 6 10 2" xfId="16356" xr:uid="{00000000-0005-0000-0000-0000F75A0000}"/>
    <cellStyle name="Procentai 6 10 3" xfId="24830" xr:uid="{00000000-0005-0000-0000-0000F85A0000}"/>
    <cellStyle name="Procentai 6 11" xfId="8015" xr:uid="{00000000-0005-0000-0000-0000F95A0000}"/>
    <cellStyle name="Procentai 6 11 2" xfId="16357" xr:uid="{00000000-0005-0000-0000-0000FA5A0000}"/>
    <cellStyle name="Procentai 6 11 3" xfId="24831" xr:uid="{00000000-0005-0000-0000-0000FB5A0000}"/>
    <cellStyle name="Procentai 6 12" xfId="8016" xr:uid="{00000000-0005-0000-0000-0000FC5A0000}"/>
    <cellStyle name="Procentai 6 12 2" xfId="16358" xr:uid="{00000000-0005-0000-0000-0000FD5A0000}"/>
    <cellStyle name="Procentai 6 12 3" xfId="24832" xr:uid="{00000000-0005-0000-0000-0000FE5A0000}"/>
    <cellStyle name="Procentai 6 13" xfId="8017" xr:uid="{00000000-0005-0000-0000-0000FF5A0000}"/>
    <cellStyle name="Procentai 6 13 2" xfId="16359" xr:uid="{00000000-0005-0000-0000-0000005B0000}"/>
    <cellStyle name="Procentai 6 13 3" xfId="24833" xr:uid="{00000000-0005-0000-0000-0000015B0000}"/>
    <cellStyle name="Procentai 6 14" xfId="8018" xr:uid="{00000000-0005-0000-0000-0000025B0000}"/>
    <cellStyle name="Procentai 6 14 2" xfId="16360" xr:uid="{00000000-0005-0000-0000-0000035B0000}"/>
    <cellStyle name="Procentai 6 14 3" xfId="24834" xr:uid="{00000000-0005-0000-0000-0000045B0000}"/>
    <cellStyle name="Procentai 6 15" xfId="8020" xr:uid="{00000000-0005-0000-0000-0000055B0000}"/>
    <cellStyle name="Procentai 6 15 2" xfId="16361" xr:uid="{00000000-0005-0000-0000-0000065B0000}"/>
    <cellStyle name="Procentai 6 15 3" xfId="24835" xr:uid="{00000000-0005-0000-0000-0000075B0000}"/>
    <cellStyle name="Procentai 6 16" xfId="8022" xr:uid="{00000000-0005-0000-0000-0000085B0000}"/>
    <cellStyle name="Procentai 6 16 2" xfId="16362" xr:uid="{00000000-0005-0000-0000-0000095B0000}"/>
    <cellStyle name="Procentai 6 16 3" xfId="24836" xr:uid="{00000000-0005-0000-0000-00000A5B0000}"/>
    <cellStyle name="Procentai 6 17" xfId="8024" xr:uid="{00000000-0005-0000-0000-00000B5B0000}"/>
    <cellStyle name="Procentai 6 17 2" xfId="16363" xr:uid="{00000000-0005-0000-0000-00000C5B0000}"/>
    <cellStyle name="Procentai 6 17 3" xfId="24837" xr:uid="{00000000-0005-0000-0000-00000D5B0000}"/>
    <cellStyle name="Procentai 6 18" xfId="8025" xr:uid="{00000000-0005-0000-0000-00000E5B0000}"/>
    <cellStyle name="Procentai 6 18 2" xfId="16364" xr:uid="{00000000-0005-0000-0000-00000F5B0000}"/>
    <cellStyle name="Procentai 6 18 3" xfId="24838" xr:uid="{00000000-0005-0000-0000-0000105B0000}"/>
    <cellStyle name="Procentai 6 19" xfId="8026" xr:uid="{00000000-0005-0000-0000-0000115B0000}"/>
    <cellStyle name="Procentai 6 19 2" xfId="16365" xr:uid="{00000000-0005-0000-0000-0000125B0000}"/>
    <cellStyle name="Procentai 6 19 3" xfId="24839" xr:uid="{00000000-0005-0000-0000-0000135B0000}"/>
    <cellStyle name="Procentai 6 2" xfId="8027" xr:uid="{00000000-0005-0000-0000-0000145B0000}"/>
    <cellStyle name="Procentai 6 2 10" xfId="8028" xr:uid="{00000000-0005-0000-0000-0000155B0000}"/>
    <cellStyle name="Procentai 6 2 10 2" xfId="16366" xr:uid="{00000000-0005-0000-0000-0000165B0000}"/>
    <cellStyle name="Procentai 6 2 10 3" xfId="24840" xr:uid="{00000000-0005-0000-0000-0000175B0000}"/>
    <cellStyle name="Procentai 6 2 11" xfId="8029" xr:uid="{00000000-0005-0000-0000-0000185B0000}"/>
    <cellStyle name="Procentai 6 2 11 2" xfId="16367" xr:uid="{00000000-0005-0000-0000-0000195B0000}"/>
    <cellStyle name="Procentai 6 2 11 3" xfId="24841" xr:uid="{00000000-0005-0000-0000-00001A5B0000}"/>
    <cellStyle name="Procentai 6 2 12" xfId="8030" xr:uid="{00000000-0005-0000-0000-00001B5B0000}"/>
    <cellStyle name="Procentai 6 2 12 2" xfId="16368" xr:uid="{00000000-0005-0000-0000-00001C5B0000}"/>
    <cellStyle name="Procentai 6 2 12 3" xfId="24842" xr:uid="{00000000-0005-0000-0000-00001D5B0000}"/>
    <cellStyle name="Procentai 6 2 13" xfId="8031" xr:uid="{00000000-0005-0000-0000-00001E5B0000}"/>
    <cellStyle name="Procentai 6 2 13 2" xfId="16369" xr:uid="{00000000-0005-0000-0000-00001F5B0000}"/>
    <cellStyle name="Procentai 6 2 13 3" xfId="24843" xr:uid="{00000000-0005-0000-0000-0000205B0000}"/>
    <cellStyle name="Procentai 6 2 14" xfId="8032" xr:uid="{00000000-0005-0000-0000-0000215B0000}"/>
    <cellStyle name="Procentai 6 2 14 2" xfId="16370" xr:uid="{00000000-0005-0000-0000-0000225B0000}"/>
    <cellStyle name="Procentai 6 2 14 3" xfId="24844" xr:uid="{00000000-0005-0000-0000-0000235B0000}"/>
    <cellStyle name="Procentai 6 2 15" xfId="8034" xr:uid="{00000000-0005-0000-0000-0000245B0000}"/>
    <cellStyle name="Procentai 6 2 15 2" xfId="16371" xr:uid="{00000000-0005-0000-0000-0000255B0000}"/>
    <cellStyle name="Procentai 6 2 15 3" xfId="24845" xr:uid="{00000000-0005-0000-0000-0000265B0000}"/>
    <cellStyle name="Procentai 6 2 16" xfId="8036" xr:uid="{00000000-0005-0000-0000-0000275B0000}"/>
    <cellStyle name="Procentai 6 2 16 2" xfId="16372" xr:uid="{00000000-0005-0000-0000-0000285B0000}"/>
    <cellStyle name="Procentai 6 2 16 3" xfId="24846" xr:uid="{00000000-0005-0000-0000-0000295B0000}"/>
    <cellStyle name="Procentai 6 2 17" xfId="8037" xr:uid="{00000000-0005-0000-0000-00002A5B0000}"/>
    <cellStyle name="Procentai 6 2 17 2" xfId="16373" xr:uid="{00000000-0005-0000-0000-00002B5B0000}"/>
    <cellStyle name="Procentai 6 2 17 3" xfId="24847" xr:uid="{00000000-0005-0000-0000-00002C5B0000}"/>
    <cellStyle name="Procentai 6 2 18" xfId="8038" xr:uid="{00000000-0005-0000-0000-00002D5B0000}"/>
    <cellStyle name="Procentai 6 2 18 2" xfId="16374" xr:uid="{00000000-0005-0000-0000-00002E5B0000}"/>
    <cellStyle name="Procentai 6 2 18 3" xfId="24848" xr:uid="{00000000-0005-0000-0000-00002F5B0000}"/>
    <cellStyle name="Procentai 6 2 19" xfId="8039" xr:uid="{00000000-0005-0000-0000-0000305B0000}"/>
    <cellStyle name="Procentai 6 2 19 2" xfId="16375" xr:uid="{00000000-0005-0000-0000-0000315B0000}"/>
    <cellStyle name="Procentai 6 2 19 3" xfId="24849" xr:uid="{00000000-0005-0000-0000-0000325B0000}"/>
    <cellStyle name="Procentai 6 2 2" xfId="8041" xr:uid="{00000000-0005-0000-0000-0000335B0000}"/>
    <cellStyle name="Procentai 6 2 2 10" xfId="8042" xr:uid="{00000000-0005-0000-0000-0000345B0000}"/>
    <cellStyle name="Procentai 6 2 2 10 2" xfId="16376" xr:uid="{00000000-0005-0000-0000-0000355B0000}"/>
    <cellStyle name="Procentai 6 2 2 10 3" xfId="24850" xr:uid="{00000000-0005-0000-0000-0000365B0000}"/>
    <cellStyle name="Procentai 6 2 2 11" xfId="8043" xr:uid="{00000000-0005-0000-0000-0000375B0000}"/>
    <cellStyle name="Procentai 6 2 2 11 2" xfId="16377" xr:uid="{00000000-0005-0000-0000-0000385B0000}"/>
    <cellStyle name="Procentai 6 2 2 11 3" xfId="24851" xr:uid="{00000000-0005-0000-0000-0000395B0000}"/>
    <cellStyle name="Procentai 6 2 2 12" xfId="8044" xr:uid="{00000000-0005-0000-0000-00003A5B0000}"/>
    <cellStyle name="Procentai 6 2 2 12 2" xfId="16378" xr:uid="{00000000-0005-0000-0000-00003B5B0000}"/>
    <cellStyle name="Procentai 6 2 2 12 3" xfId="24852" xr:uid="{00000000-0005-0000-0000-00003C5B0000}"/>
    <cellStyle name="Procentai 6 2 2 13" xfId="8045" xr:uid="{00000000-0005-0000-0000-00003D5B0000}"/>
    <cellStyle name="Procentai 6 2 2 13 2" xfId="16379" xr:uid="{00000000-0005-0000-0000-00003E5B0000}"/>
    <cellStyle name="Procentai 6 2 2 13 3" xfId="24853" xr:uid="{00000000-0005-0000-0000-00003F5B0000}"/>
    <cellStyle name="Procentai 6 2 2 14" xfId="8046" xr:uid="{00000000-0005-0000-0000-0000405B0000}"/>
    <cellStyle name="Procentai 6 2 2 14 2" xfId="16380" xr:uid="{00000000-0005-0000-0000-0000415B0000}"/>
    <cellStyle name="Procentai 6 2 2 14 3" xfId="24854" xr:uid="{00000000-0005-0000-0000-0000425B0000}"/>
    <cellStyle name="Procentai 6 2 2 15" xfId="8048" xr:uid="{00000000-0005-0000-0000-0000435B0000}"/>
    <cellStyle name="Procentai 6 2 2 15 2" xfId="16381" xr:uid="{00000000-0005-0000-0000-0000445B0000}"/>
    <cellStyle name="Procentai 6 2 2 15 3" xfId="24855" xr:uid="{00000000-0005-0000-0000-0000455B0000}"/>
    <cellStyle name="Procentai 6 2 2 16" xfId="8049" xr:uid="{00000000-0005-0000-0000-0000465B0000}"/>
    <cellStyle name="Procentai 6 2 2 16 2" xfId="16382" xr:uid="{00000000-0005-0000-0000-0000475B0000}"/>
    <cellStyle name="Procentai 6 2 2 16 3" xfId="24856" xr:uid="{00000000-0005-0000-0000-0000485B0000}"/>
    <cellStyle name="Procentai 6 2 2 17" xfId="8050" xr:uid="{00000000-0005-0000-0000-0000495B0000}"/>
    <cellStyle name="Procentai 6 2 2 17 2" xfId="16383" xr:uid="{00000000-0005-0000-0000-00004A5B0000}"/>
    <cellStyle name="Procentai 6 2 2 17 3" xfId="24857" xr:uid="{00000000-0005-0000-0000-00004B5B0000}"/>
    <cellStyle name="Procentai 6 2 2 18" xfId="8051" xr:uid="{00000000-0005-0000-0000-00004C5B0000}"/>
    <cellStyle name="Procentai 6 2 2 18 2" xfId="16384" xr:uid="{00000000-0005-0000-0000-00004D5B0000}"/>
    <cellStyle name="Procentai 6 2 2 18 3" xfId="24858" xr:uid="{00000000-0005-0000-0000-00004E5B0000}"/>
    <cellStyle name="Procentai 6 2 2 19" xfId="8052" xr:uid="{00000000-0005-0000-0000-00004F5B0000}"/>
    <cellStyle name="Procentai 6 2 2 19 2" xfId="16385" xr:uid="{00000000-0005-0000-0000-0000505B0000}"/>
    <cellStyle name="Procentai 6 2 2 19 3" xfId="24859" xr:uid="{00000000-0005-0000-0000-0000515B0000}"/>
    <cellStyle name="Procentai 6 2 2 2" xfId="8053" xr:uid="{00000000-0005-0000-0000-0000525B0000}"/>
    <cellStyle name="Procentai 6 2 2 2 10" xfId="8054" xr:uid="{00000000-0005-0000-0000-0000535B0000}"/>
    <cellStyle name="Procentai 6 2 2 2 10 2" xfId="16386" xr:uid="{00000000-0005-0000-0000-0000545B0000}"/>
    <cellStyle name="Procentai 6 2 2 2 10 3" xfId="24860" xr:uid="{00000000-0005-0000-0000-0000555B0000}"/>
    <cellStyle name="Procentai 6 2 2 2 11" xfId="8055" xr:uid="{00000000-0005-0000-0000-0000565B0000}"/>
    <cellStyle name="Procentai 6 2 2 2 11 2" xfId="16387" xr:uid="{00000000-0005-0000-0000-0000575B0000}"/>
    <cellStyle name="Procentai 6 2 2 2 11 3" xfId="24861" xr:uid="{00000000-0005-0000-0000-0000585B0000}"/>
    <cellStyle name="Procentai 6 2 2 2 12" xfId="8056" xr:uid="{00000000-0005-0000-0000-0000595B0000}"/>
    <cellStyle name="Procentai 6 2 2 2 12 2" xfId="16388" xr:uid="{00000000-0005-0000-0000-00005A5B0000}"/>
    <cellStyle name="Procentai 6 2 2 2 12 3" xfId="24862" xr:uid="{00000000-0005-0000-0000-00005B5B0000}"/>
    <cellStyle name="Procentai 6 2 2 2 13" xfId="8057" xr:uid="{00000000-0005-0000-0000-00005C5B0000}"/>
    <cellStyle name="Procentai 6 2 2 2 13 2" xfId="16389" xr:uid="{00000000-0005-0000-0000-00005D5B0000}"/>
    <cellStyle name="Procentai 6 2 2 2 13 3" xfId="24863" xr:uid="{00000000-0005-0000-0000-00005E5B0000}"/>
    <cellStyle name="Procentai 6 2 2 2 14" xfId="8058" xr:uid="{00000000-0005-0000-0000-00005F5B0000}"/>
    <cellStyle name="Procentai 6 2 2 2 14 2" xfId="16390" xr:uid="{00000000-0005-0000-0000-0000605B0000}"/>
    <cellStyle name="Procentai 6 2 2 2 14 3" xfId="24864" xr:uid="{00000000-0005-0000-0000-0000615B0000}"/>
    <cellStyle name="Procentai 6 2 2 2 15" xfId="8059" xr:uid="{00000000-0005-0000-0000-0000625B0000}"/>
    <cellStyle name="Procentai 6 2 2 2 15 2" xfId="16391" xr:uid="{00000000-0005-0000-0000-0000635B0000}"/>
    <cellStyle name="Procentai 6 2 2 2 15 3" xfId="24865" xr:uid="{00000000-0005-0000-0000-0000645B0000}"/>
    <cellStyle name="Procentai 6 2 2 2 16" xfId="8060" xr:uid="{00000000-0005-0000-0000-0000655B0000}"/>
    <cellStyle name="Procentai 6 2 2 2 16 2" xfId="16392" xr:uid="{00000000-0005-0000-0000-0000665B0000}"/>
    <cellStyle name="Procentai 6 2 2 2 16 3" xfId="24866" xr:uid="{00000000-0005-0000-0000-0000675B0000}"/>
    <cellStyle name="Procentai 6 2 2 2 17" xfId="8061" xr:uid="{00000000-0005-0000-0000-0000685B0000}"/>
    <cellStyle name="Procentai 6 2 2 2 17 2" xfId="16393" xr:uid="{00000000-0005-0000-0000-0000695B0000}"/>
    <cellStyle name="Procentai 6 2 2 2 17 3" xfId="24867" xr:uid="{00000000-0005-0000-0000-00006A5B0000}"/>
    <cellStyle name="Procentai 6 2 2 2 18" xfId="8774" xr:uid="{00000000-0005-0000-0000-00006B5B0000}"/>
    <cellStyle name="Procentai 6 2 2 2 19" xfId="17217" xr:uid="{00000000-0005-0000-0000-00006C5B0000}"/>
    <cellStyle name="Procentai 6 2 2 2 2" xfId="8062" xr:uid="{00000000-0005-0000-0000-00006D5B0000}"/>
    <cellStyle name="Procentai 6 2 2 2 2 10" xfId="8063" xr:uid="{00000000-0005-0000-0000-00006E5B0000}"/>
    <cellStyle name="Procentai 6 2 2 2 2 10 2" xfId="16394" xr:uid="{00000000-0005-0000-0000-00006F5B0000}"/>
    <cellStyle name="Procentai 6 2 2 2 2 10 3" xfId="24868" xr:uid="{00000000-0005-0000-0000-0000705B0000}"/>
    <cellStyle name="Procentai 6 2 2 2 2 11" xfId="8064" xr:uid="{00000000-0005-0000-0000-0000715B0000}"/>
    <cellStyle name="Procentai 6 2 2 2 2 11 2" xfId="16395" xr:uid="{00000000-0005-0000-0000-0000725B0000}"/>
    <cellStyle name="Procentai 6 2 2 2 2 11 3" xfId="24869" xr:uid="{00000000-0005-0000-0000-0000735B0000}"/>
    <cellStyle name="Procentai 6 2 2 2 2 12" xfId="8065" xr:uid="{00000000-0005-0000-0000-0000745B0000}"/>
    <cellStyle name="Procentai 6 2 2 2 2 12 2" xfId="16396" xr:uid="{00000000-0005-0000-0000-0000755B0000}"/>
    <cellStyle name="Procentai 6 2 2 2 2 12 3" xfId="24870" xr:uid="{00000000-0005-0000-0000-0000765B0000}"/>
    <cellStyle name="Procentai 6 2 2 2 2 13" xfId="8066" xr:uid="{00000000-0005-0000-0000-0000775B0000}"/>
    <cellStyle name="Procentai 6 2 2 2 2 13 2" xfId="16397" xr:uid="{00000000-0005-0000-0000-0000785B0000}"/>
    <cellStyle name="Procentai 6 2 2 2 2 13 3" xfId="24871" xr:uid="{00000000-0005-0000-0000-0000795B0000}"/>
    <cellStyle name="Procentai 6 2 2 2 2 14" xfId="8067" xr:uid="{00000000-0005-0000-0000-00007A5B0000}"/>
    <cellStyle name="Procentai 6 2 2 2 2 14 2" xfId="16398" xr:uid="{00000000-0005-0000-0000-00007B5B0000}"/>
    <cellStyle name="Procentai 6 2 2 2 2 14 3" xfId="24872" xr:uid="{00000000-0005-0000-0000-00007C5B0000}"/>
    <cellStyle name="Procentai 6 2 2 2 2 15" xfId="8068" xr:uid="{00000000-0005-0000-0000-00007D5B0000}"/>
    <cellStyle name="Procentai 6 2 2 2 2 15 2" xfId="16399" xr:uid="{00000000-0005-0000-0000-00007E5B0000}"/>
    <cellStyle name="Procentai 6 2 2 2 2 15 3" xfId="24873" xr:uid="{00000000-0005-0000-0000-00007F5B0000}"/>
    <cellStyle name="Procentai 6 2 2 2 2 16" xfId="8069" xr:uid="{00000000-0005-0000-0000-0000805B0000}"/>
    <cellStyle name="Procentai 6 2 2 2 2 16 2" xfId="16400" xr:uid="{00000000-0005-0000-0000-0000815B0000}"/>
    <cellStyle name="Procentai 6 2 2 2 2 16 3" xfId="24874" xr:uid="{00000000-0005-0000-0000-0000825B0000}"/>
    <cellStyle name="Procentai 6 2 2 2 2 17" xfId="8981" xr:uid="{00000000-0005-0000-0000-0000835B0000}"/>
    <cellStyle name="Procentai 6 2 2 2 2 18" xfId="17419" xr:uid="{00000000-0005-0000-0000-0000845B0000}"/>
    <cellStyle name="Procentai 6 2 2 2 2 2" xfId="8070" xr:uid="{00000000-0005-0000-0000-0000855B0000}"/>
    <cellStyle name="Procentai 6 2 2 2 2 2 2" xfId="16401" xr:uid="{00000000-0005-0000-0000-0000865B0000}"/>
    <cellStyle name="Procentai 6 2 2 2 2 2 3" xfId="18086" xr:uid="{00000000-0005-0000-0000-0000875B0000}"/>
    <cellStyle name="Procentai 6 2 2 2 2 3" xfId="8071" xr:uid="{00000000-0005-0000-0000-0000885B0000}"/>
    <cellStyle name="Procentai 6 2 2 2 2 3 2" xfId="16402" xr:uid="{00000000-0005-0000-0000-0000895B0000}"/>
    <cellStyle name="Procentai 6 2 2 2 2 3 3" xfId="24875" xr:uid="{00000000-0005-0000-0000-00008A5B0000}"/>
    <cellStyle name="Procentai 6 2 2 2 2 4" xfId="8072" xr:uid="{00000000-0005-0000-0000-00008B5B0000}"/>
    <cellStyle name="Procentai 6 2 2 2 2 4 2" xfId="16403" xr:uid="{00000000-0005-0000-0000-00008C5B0000}"/>
    <cellStyle name="Procentai 6 2 2 2 2 4 3" xfId="24876" xr:uid="{00000000-0005-0000-0000-00008D5B0000}"/>
    <cellStyle name="Procentai 6 2 2 2 2 5" xfId="8073" xr:uid="{00000000-0005-0000-0000-00008E5B0000}"/>
    <cellStyle name="Procentai 6 2 2 2 2 5 2" xfId="16404" xr:uid="{00000000-0005-0000-0000-00008F5B0000}"/>
    <cellStyle name="Procentai 6 2 2 2 2 5 3" xfId="24877" xr:uid="{00000000-0005-0000-0000-0000905B0000}"/>
    <cellStyle name="Procentai 6 2 2 2 2 6" xfId="8074" xr:uid="{00000000-0005-0000-0000-0000915B0000}"/>
    <cellStyle name="Procentai 6 2 2 2 2 6 2" xfId="16405" xr:uid="{00000000-0005-0000-0000-0000925B0000}"/>
    <cellStyle name="Procentai 6 2 2 2 2 6 3" xfId="24878" xr:uid="{00000000-0005-0000-0000-0000935B0000}"/>
    <cellStyle name="Procentai 6 2 2 2 2 7" xfId="8075" xr:uid="{00000000-0005-0000-0000-0000945B0000}"/>
    <cellStyle name="Procentai 6 2 2 2 2 7 2" xfId="16406" xr:uid="{00000000-0005-0000-0000-0000955B0000}"/>
    <cellStyle name="Procentai 6 2 2 2 2 7 3" xfId="24879" xr:uid="{00000000-0005-0000-0000-0000965B0000}"/>
    <cellStyle name="Procentai 6 2 2 2 2 8" xfId="8076" xr:uid="{00000000-0005-0000-0000-0000975B0000}"/>
    <cellStyle name="Procentai 6 2 2 2 2 8 2" xfId="16407" xr:uid="{00000000-0005-0000-0000-0000985B0000}"/>
    <cellStyle name="Procentai 6 2 2 2 2 8 3" xfId="24880" xr:uid="{00000000-0005-0000-0000-0000995B0000}"/>
    <cellStyle name="Procentai 6 2 2 2 2 9" xfId="8077" xr:uid="{00000000-0005-0000-0000-00009A5B0000}"/>
    <cellStyle name="Procentai 6 2 2 2 2 9 2" xfId="16408" xr:uid="{00000000-0005-0000-0000-00009B5B0000}"/>
    <cellStyle name="Procentai 6 2 2 2 2 9 3" xfId="24881" xr:uid="{00000000-0005-0000-0000-00009C5B0000}"/>
    <cellStyle name="Procentai 6 2 2 2 3" xfId="8078" xr:uid="{00000000-0005-0000-0000-00009D5B0000}"/>
    <cellStyle name="Procentai 6 2 2 2 3 2" xfId="16409" xr:uid="{00000000-0005-0000-0000-00009E5B0000}"/>
    <cellStyle name="Procentai 6 2 2 2 3 3" xfId="17748" xr:uid="{00000000-0005-0000-0000-00009F5B0000}"/>
    <cellStyle name="Procentai 6 2 2 2 4" xfId="8079" xr:uid="{00000000-0005-0000-0000-0000A05B0000}"/>
    <cellStyle name="Procentai 6 2 2 2 4 2" xfId="16410" xr:uid="{00000000-0005-0000-0000-0000A15B0000}"/>
    <cellStyle name="Procentai 6 2 2 2 4 3" xfId="24882" xr:uid="{00000000-0005-0000-0000-0000A25B0000}"/>
    <cellStyle name="Procentai 6 2 2 2 5" xfId="8080" xr:uid="{00000000-0005-0000-0000-0000A35B0000}"/>
    <cellStyle name="Procentai 6 2 2 2 5 2" xfId="16411" xr:uid="{00000000-0005-0000-0000-0000A45B0000}"/>
    <cellStyle name="Procentai 6 2 2 2 5 3" xfId="24883" xr:uid="{00000000-0005-0000-0000-0000A55B0000}"/>
    <cellStyle name="Procentai 6 2 2 2 6" xfId="8081" xr:uid="{00000000-0005-0000-0000-0000A65B0000}"/>
    <cellStyle name="Procentai 6 2 2 2 6 2" xfId="16412" xr:uid="{00000000-0005-0000-0000-0000A75B0000}"/>
    <cellStyle name="Procentai 6 2 2 2 6 3" xfId="24884" xr:uid="{00000000-0005-0000-0000-0000A85B0000}"/>
    <cellStyle name="Procentai 6 2 2 2 7" xfId="8082" xr:uid="{00000000-0005-0000-0000-0000A95B0000}"/>
    <cellStyle name="Procentai 6 2 2 2 7 2" xfId="16413" xr:uid="{00000000-0005-0000-0000-0000AA5B0000}"/>
    <cellStyle name="Procentai 6 2 2 2 7 3" xfId="24885" xr:uid="{00000000-0005-0000-0000-0000AB5B0000}"/>
    <cellStyle name="Procentai 6 2 2 2 8" xfId="8083" xr:uid="{00000000-0005-0000-0000-0000AC5B0000}"/>
    <cellStyle name="Procentai 6 2 2 2 8 2" xfId="16414" xr:uid="{00000000-0005-0000-0000-0000AD5B0000}"/>
    <cellStyle name="Procentai 6 2 2 2 8 3" xfId="24886" xr:uid="{00000000-0005-0000-0000-0000AE5B0000}"/>
    <cellStyle name="Procentai 6 2 2 2 9" xfId="8084" xr:uid="{00000000-0005-0000-0000-0000AF5B0000}"/>
    <cellStyle name="Procentai 6 2 2 2 9 2" xfId="16415" xr:uid="{00000000-0005-0000-0000-0000B05B0000}"/>
    <cellStyle name="Procentai 6 2 2 2 9 3" xfId="24887" xr:uid="{00000000-0005-0000-0000-0000B15B0000}"/>
    <cellStyle name="Procentai 6 2 2 20" xfId="8047" xr:uid="{00000000-0005-0000-0000-0000B25B0000}"/>
    <cellStyle name="Procentai 6 2 2 21" xfId="8671" xr:uid="{00000000-0005-0000-0000-0000B35B0000}"/>
    <cellStyle name="Procentai 6 2 2 22" xfId="17120" xr:uid="{00000000-0005-0000-0000-0000B45B0000}"/>
    <cellStyle name="Procentai 6 2 2 3" xfId="8085" xr:uid="{00000000-0005-0000-0000-0000B55B0000}"/>
    <cellStyle name="Procentai 6 2 2 3 10" xfId="8086" xr:uid="{00000000-0005-0000-0000-0000B65B0000}"/>
    <cellStyle name="Procentai 6 2 2 3 10 2" xfId="16416" xr:uid="{00000000-0005-0000-0000-0000B75B0000}"/>
    <cellStyle name="Procentai 6 2 2 3 10 3" xfId="24888" xr:uid="{00000000-0005-0000-0000-0000B85B0000}"/>
    <cellStyle name="Procentai 6 2 2 3 11" xfId="8087" xr:uid="{00000000-0005-0000-0000-0000B95B0000}"/>
    <cellStyle name="Procentai 6 2 2 3 11 2" xfId="16417" xr:uid="{00000000-0005-0000-0000-0000BA5B0000}"/>
    <cellStyle name="Procentai 6 2 2 3 11 3" xfId="24889" xr:uid="{00000000-0005-0000-0000-0000BB5B0000}"/>
    <cellStyle name="Procentai 6 2 2 3 12" xfId="8088" xr:uid="{00000000-0005-0000-0000-0000BC5B0000}"/>
    <cellStyle name="Procentai 6 2 2 3 12 2" xfId="16418" xr:uid="{00000000-0005-0000-0000-0000BD5B0000}"/>
    <cellStyle name="Procentai 6 2 2 3 12 3" xfId="24890" xr:uid="{00000000-0005-0000-0000-0000BE5B0000}"/>
    <cellStyle name="Procentai 6 2 2 3 13" xfId="8089" xr:uid="{00000000-0005-0000-0000-0000BF5B0000}"/>
    <cellStyle name="Procentai 6 2 2 3 13 2" xfId="16419" xr:uid="{00000000-0005-0000-0000-0000C05B0000}"/>
    <cellStyle name="Procentai 6 2 2 3 13 3" xfId="24891" xr:uid="{00000000-0005-0000-0000-0000C15B0000}"/>
    <cellStyle name="Procentai 6 2 2 3 14" xfId="8090" xr:uid="{00000000-0005-0000-0000-0000C25B0000}"/>
    <cellStyle name="Procentai 6 2 2 3 14 2" xfId="16420" xr:uid="{00000000-0005-0000-0000-0000C35B0000}"/>
    <cellStyle name="Procentai 6 2 2 3 14 3" xfId="24892" xr:uid="{00000000-0005-0000-0000-0000C45B0000}"/>
    <cellStyle name="Procentai 6 2 2 3 15" xfId="8091" xr:uid="{00000000-0005-0000-0000-0000C55B0000}"/>
    <cellStyle name="Procentai 6 2 2 3 15 2" xfId="16421" xr:uid="{00000000-0005-0000-0000-0000C65B0000}"/>
    <cellStyle name="Procentai 6 2 2 3 15 3" xfId="24893" xr:uid="{00000000-0005-0000-0000-0000C75B0000}"/>
    <cellStyle name="Procentai 6 2 2 3 16" xfId="8092" xr:uid="{00000000-0005-0000-0000-0000C85B0000}"/>
    <cellStyle name="Procentai 6 2 2 3 16 2" xfId="16422" xr:uid="{00000000-0005-0000-0000-0000C95B0000}"/>
    <cellStyle name="Procentai 6 2 2 3 16 3" xfId="24894" xr:uid="{00000000-0005-0000-0000-0000CA5B0000}"/>
    <cellStyle name="Procentai 6 2 2 3 17" xfId="8884" xr:uid="{00000000-0005-0000-0000-0000CB5B0000}"/>
    <cellStyle name="Procentai 6 2 2 3 18" xfId="17322" xr:uid="{00000000-0005-0000-0000-0000CC5B0000}"/>
    <cellStyle name="Procentai 6 2 2 3 2" xfId="8093" xr:uid="{00000000-0005-0000-0000-0000CD5B0000}"/>
    <cellStyle name="Procentai 6 2 2 3 2 2" xfId="16423" xr:uid="{00000000-0005-0000-0000-0000CE5B0000}"/>
    <cellStyle name="Procentai 6 2 2 3 2 3" xfId="18087" xr:uid="{00000000-0005-0000-0000-0000CF5B0000}"/>
    <cellStyle name="Procentai 6 2 2 3 3" xfId="8094" xr:uid="{00000000-0005-0000-0000-0000D05B0000}"/>
    <cellStyle name="Procentai 6 2 2 3 3 2" xfId="16424" xr:uid="{00000000-0005-0000-0000-0000D15B0000}"/>
    <cellStyle name="Procentai 6 2 2 3 3 3" xfId="24895" xr:uid="{00000000-0005-0000-0000-0000D25B0000}"/>
    <cellStyle name="Procentai 6 2 2 3 4" xfId="8095" xr:uid="{00000000-0005-0000-0000-0000D35B0000}"/>
    <cellStyle name="Procentai 6 2 2 3 4 2" xfId="16425" xr:uid="{00000000-0005-0000-0000-0000D45B0000}"/>
    <cellStyle name="Procentai 6 2 2 3 4 3" xfId="24896" xr:uid="{00000000-0005-0000-0000-0000D55B0000}"/>
    <cellStyle name="Procentai 6 2 2 3 5" xfId="8096" xr:uid="{00000000-0005-0000-0000-0000D65B0000}"/>
    <cellStyle name="Procentai 6 2 2 3 5 2" xfId="16426" xr:uid="{00000000-0005-0000-0000-0000D75B0000}"/>
    <cellStyle name="Procentai 6 2 2 3 5 3" xfId="24897" xr:uid="{00000000-0005-0000-0000-0000D85B0000}"/>
    <cellStyle name="Procentai 6 2 2 3 6" xfId="8097" xr:uid="{00000000-0005-0000-0000-0000D95B0000}"/>
    <cellStyle name="Procentai 6 2 2 3 6 2" xfId="16427" xr:uid="{00000000-0005-0000-0000-0000DA5B0000}"/>
    <cellStyle name="Procentai 6 2 2 3 6 3" xfId="24898" xr:uid="{00000000-0005-0000-0000-0000DB5B0000}"/>
    <cellStyle name="Procentai 6 2 2 3 7" xfId="8098" xr:uid="{00000000-0005-0000-0000-0000DC5B0000}"/>
    <cellStyle name="Procentai 6 2 2 3 7 2" xfId="16428" xr:uid="{00000000-0005-0000-0000-0000DD5B0000}"/>
    <cellStyle name="Procentai 6 2 2 3 7 3" xfId="24899" xr:uid="{00000000-0005-0000-0000-0000DE5B0000}"/>
    <cellStyle name="Procentai 6 2 2 3 8" xfId="8099" xr:uid="{00000000-0005-0000-0000-0000DF5B0000}"/>
    <cellStyle name="Procentai 6 2 2 3 8 2" xfId="16429" xr:uid="{00000000-0005-0000-0000-0000E05B0000}"/>
    <cellStyle name="Procentai 6 2 2 3 8 3" xfId="24900" xr:uid="{00000000-0005-0000-0000-0000E15B0000}"/>
    <cellStyle name="Procentai 6 2 2 3 9" xfId="8100" xr:uid="{00000000-0005-0000-0000-0000E25B0000}"/>
    <cellStyle name="Procentai 6 2 2 3 9 2" xfId="16430" xr:uid="{00000000-0005-0000-0000-0000E35B0000}"/>
    <cellStyle name="Procentai 6 2 2 3 9 3" xfId="24901" xr:uid="{00000000-0005-0000-0000-0000E45B0000}"/>
    <cellStyle name="Procentai 6 2 2 4" xfId="8101" xr:uid="{00000000-0005-0000-0000-0000E55B0000}"/>
    <cellStyle name="Procentai 6 2 2 4 10" xfId="8102" xr:uid="{00000000-0005-0000-0000-0000E65B0000}"/>
    <cellStyle name="Procentai 6 2 2 4 10 2" xfId="16431" xr:uid="{00000000-0005-0000-0000-0000E75B0000}"/>
    <cellStyle name="Procentai 6 2 2 4 10 3" xfId="24902" xr:uid="{00000000-0005-0000-0000-0000E85B0000}"/>
    <cellStyle name="Procentai 6 2 2 4 11" xfId="8103" xr:uid="{00000000-0005-0000-0000-0000E95B0000}"/>
    <cellStyle name="Procentai 6 2 2 4 11 2" xfId="16432" xr:uid="{00000000-0005-0000-0000-0000EA5B0000}"/>
    <cellStyle name="Procentai 6 2 2 4 11 3" xfId="24903" xr:uid="{00000000-0005-0000-0000-0000EB5B0000}"/>
    <cellStyle name="Procentai 6 2 2 4 12" xfId="8104" xr:uid="{00000000-0005-0000-0000-0000EC5B0000}"/>
    <cellStyle name="Procentai 6 2 2 4 12 2" xfId="16433" xr:uid="{00000000-0005-0000-0000-0000ED5B0000}"/>
    <cellStyle name="Procentai 6 2 2 4 12 3" xfId="24904" xr:uid="{00000000-0005-0000-0000-0000EE5B0000}"/>
    <cellStyle name="Procentai 6 2 2 4 13" xfId="8105" xr:uid="{00000000-0005-0000-0000-0000EF5B0000}"/>
    <cellStyle name="Procentai 6 2 2 4 13 2" xfId="16434" xr:uid="{00000000-0005-0000-0000-0000F05B0000}"/>
    <cellStyle name="Procentai 6 2 2 4 13 3" xfId="24905" xr:uid="{00000000-0005-0000-0000-0000F15B0000}"/>
    <cellStyle name="Procentai 6 2 2 4 14" xfId="8106" xr:uid="{00000000-0005-0000-0000-0000F25B0000}"/>
    <cellStyle name="Procentai 6 2 2 4 14 2" xfId="16435" xr:uid="{00000000-0005-0000-0000-0000F35B0000}"/>
    <cellStyle name="Procentai 6 2 2 4 14 3" xfId="24906" xr:uid="{00000000-0005-0000-0000-0000F45B0000}"/>
    <cellStyle name="Procentai 6 2 2 4 15" xfId="8107" xr:uid="{00000000-0005-0000-0000-0000F55B0000}"/>
    <cellStyle name="Procentai 6 2 2 4 15 2" xfId="16436" xr:uid="{00000000-0005-0000-0000-0000F65B0000}"/>
    <cellStyle name="Procentai 6 2 2 4 15 3" xfId="24907" xr:uid="{00000000-0005-0000-0000-0000F75B0000}"/>
    <cellStyle name="Procentai 6 2 2 4 16" xfId="8108" xr:uid="{00000000-0005-0000-0000-0000F85B0000}"/>
    <cellStyle name="Procentai 6 2 2 4 16 2" xfId="16437" xr:uid="{00000000-0005-0000-0000-0000F95B0000}"/>
    <cellStyle name="Procentai 6 2 2 4 16 3" xfId="24908" xr:uid="{00000000-0005-0000-0000-0000FA5B0000}"/>
    <cellStyle name="Procentai 6 2 2 4 17" xfId="9087" xr:uid="{00000000-0005-0000-0000-0000FB5B0000}"/>
    <cellStyle name="Procentai 6 2 2 4 18" xfId="17524" xr:uid="{00000000-0005-0000-0000-0000FC5B0000}"/>
    <cellStyle name="Procentai 6 2 2 4 2" xfId="8109" xr:uid="{00000000-0005-0000-0000-0000FD5B0000}"/>
    <cellStyle name="Procentai 6 2 2 4 2 2" xfId="16438" xr:uid="{00000000-0005-0000-0000-0000FE5B0000}"/>
    <cellStyle name="Procentai 6 2 2 4 2 3" xfId="18088" xr:uid="{00000000-0005-0000-0000-0000FF5B0000}"/>
    <cellStyle name="Procentai 6 2 2 4 3" xfId="8110" xr:uid="{00000000-0005-0000-0000-0000005C0000}"/>
    <cellStyle name="Procentai 6 2 2 4 3 2" xfId="16439" xr:uid="{00000000-0005-0000-0000-0000015C0000}"/>
    <cellStyle name="Procentai 6 2 2 4 3 3" xfId="24909" xr:uid="{00000000-0005-0000-0000-0000025C0000}"/>
    <cellStyle name="Procentai 6 2 2 4 4" xfId="8111" xr:uid="{00000000-0005-0000-0000-0000035C0000}"/>
    <cellStyle name="Procentai 6 2 2 4 4 2" xfId="16440" xr:uid="{00000000-0005-0000-0000-0000045C0000}"/>
    <cellStyle name="Procentai 6 2 2 4 4 3" xfId="24910" xr:uid="{00000000-0005-0000-0000-0000055C0000}"/>
    <cellStyle name="Procentai 6 2 2 4 5" xfId="8112" xr:uid="{00000000-0005-0000-0000-0000065C0000}"/>
    <cellStyle name="Procentai 6 2 2 4 5 2" xfId="16441" xr:uid="{00000000-0005-0000-0000-0000075C0000}"/>
    <cellStyle name="Procentai 6 2 2 4 5 3" xfId="24911" xr:uid="{00000000-0005-0000-0000-0000085C0000}"/>
    <cellStyle name="Procentai 6 2 2 4 6" xfId="8113" xr:uid="{00000000-0005-0000-0000-0000095C0000}"/>
    <cellStyle name="Procentai 6 2 2 4 6 2" xfId="16442" xr:uid="{00000000-0005-0000-0000-00000A5C0000}"/>
    <cellStyle name="Procentai 6 2 2 4 6 3" xfId="24912" xr:uid="{00000000-0005-0000-0000-00000B5C0000}"/>
    <cellStyle name="Procentai 6 2 2 4 7" xfId="8114" xr:uid="{00000000-0005-0000-0000-00000C5C0000}"/>
    <cellStyle name="Procentai 6 2 2 4 7 2" xfId="16443" xr:uid="{00000000-0005-0000-0000-00000D5C0000}"/>
    <cellStyle name="Procentai 6 2 2 4 7 3" xfId="24913" xr:uid="{00000000-0005-0000-0000-00000E5C0000}"/>
    <cellStyle name="Procentai 6 2 2 4 8" xfId="8115" xr:uid="{00000000-0005-0000-0000-00000F5C0000}"/>
    <cellStyle name="Procentai 6 2 2 4 8 2" xfId="16444" xr:uid="{00000000-0005-0000-0000-0000105C0000}"/>
    <cellStyle name="Procentai 6 2 2 4 8 3" xfId="24914" xr:uid="{00000000-0005-0000-0000-0000115C0000}"/>
    <cellStyle name="Procentai 6 2 2 4 9" xfId="8116" xr:uid="{00000000-0005-0000-0000-0000125C0000}"/>
    <cellStyle name="Procentai 6 2 2 4 9 2" xfId="16445" xr:uid="{00000000-0005-0000-0000-0000135C0000}"/>
    <cellStyle name="Procentai 6 2 2 4 9 3" xfId="24915" xr:uid="{00000000-0005-0000-0000-0000145C0000}"/>
    <cellStyle name="Procentai 6 2 2 5" xfId="8117" xr:uid="{00000000-0005-0000-0000-0000155C0000}"/>
    <cellStyle name="Procentai 6 2 2 5 2" xfId="16446" xr:uid="{00000000-0005-0000-0000-0000165C0000}"/>
    <cellStyle name="Procentai 6 2 2 5 3" xfId="17651" xr:uid="{00000000-0005-0000-0000-0000175C0000}"/>
    <cellStyle name="Procentai 6 2 2 6" xfId="8118" xr:uid="{00000000-0005-0000-0000-0000185C0000}"/>
    <cellStyle name="Procentai 6 2 2 6 2" xfId="16447" xr:uid="{00000000-0005-0000-0000-0000195C0000}"/>
    <cellStyle name="Procentai 6 2 2 6 3" xfId="24916" xr:uid="{00000000-0005-0000-0000-00001A5C0000}"/>
    <cellStyle name="Procentai 6 2 2 7" xfId="8119" xr:uid="{00000000-0005-0000-0000-00001B5C0000}"/>
    <cellStyle name="Procentai 6 2 2 7 2" xfId="16448" xr:uid="{00000000-0005-0000-0000-00001C5C0000}"/>
    <cellStyle name="Procentai 6 2 2 7 3" xfId="24917" xr:uid="{00000000-0005-0000-0000-00001D5C0000}"/>
    <cellStyle name="Procentai 6 2 2 8" xfId="8120" xr:uid="{00000000-0005-0000-0000-00001E5C0000}"/>
    <cellStyle name="Procentai 6 2 2 8 2" xfId="16449" xr:uid="{00000000-0005-0000-0000-00001F5C0000}"/>
    <cellStyle name="Procentai 6 2 2 8 3" xfId="24918" xr:uid="{00000000-0005-0000-0000-0000205C0000}"/>
    <cellStyle name="Procentai 6 2 2 9" xfId="8121" xr:uid="{00000000-0005-0000-0000-0000215C0000}"/>
    <cellStyle name="Procentai 6 2 2 9 2" xfId="16450" xr:uid="{00000000-0005-0000-0000-0000225C0000}"/>
    <cellStyle name="Procentai 6 2 2 9 3" xfId="24919" xr:uid="{00000000-0005-0000-0000-0000235C0000}"/>
    <cellStyle name="Procentai 6 2 20" xfId="8033" xr:uid="{00000000-0005-0000-0000-0000245C0000}"/>
    <cellStyle name="Procentai 6 2 20 2" xfId="16451" xr:uid="{00000000-0005-0000-0000-0000255C0000}"/>
    <cellStyle name="Procentai 6 2 20 3" xfId="24920" xr:uid="{00000000-0005-0000-0000-0000265C0000}"/>
    <cellStyle name="Procentai 6 2 21" xfId="8035" xr:uid="{00000000-0005-0000-0000-0000275C0000}"/>
    <cellStyle name="Procentai 6 2 22" xfId="8626" xr:uid="{00000000-0005-0000-0000-0000285C0000}"/>
    <cellStyle name="Procentai 6 2 23" xfId="17077" xr:uid="{00000000-0005-0000-0000-0000295C0000}"/>
    <cellStyle name="Procentai 6 2 3" xfId="8123" xr:uid="{00000000-0005-0000-0000-00002A5C0000}"/>
    <cellStyle name="Procentai 6 2 3 10" xfId="8124" xr:uid="{00000000-0005-0000-0000-00002B5C0000}"/>
    <cellStyle name="Procentai 6 2 3 10 2" xfId="16452" xr:uid="{00000000-0005-0000-0000-00002C5C0000}"/>
    <cellStyle name="Procentai 6 2 3 10 3" xfId="24921" xr:uid="{00000000-0005-0000-0000-00002D5C0000}"/>
    <cellStyle name="Procentai 6 2 3 11" xfId="2425" xr:uid="{00000000-0005-0000-0000-00002E5C0000}"/>
    <cellStyle name="Procentai 6 2 3 11 2" xfId="16453" xr:uid="{00000000-0005-0000-0000-00002F5C0000}"/>
    <cellStyle name="Procentai 6 2 3 11 3" xfId="24922" xr:uid="{00000000-0005-0000-0000-0000305C0000}"/>
    <cellStyle name="Procentai 6 2 3 12" xfId="2428" xr:uid="{00000000-0005-0000-0000-0000315C0000}"/>
    <cellStyle name="Procentai 6 2 3 12 2" xfId="16454" xr:uid="{00000000-0005-0000-0000-0000325C0000}"/>
    <cellStyle name="Procentai 6 2 3 12 3" xfId="24923" xr:uid="{00000000-0005-0000-0000-0000335C0000}"/>
    <cellStyle name="Procentai 6 2 3 13" xfId="2431" xr:uid="{00000000-0005-0000-0000-0000345C0000}"/>
    <cellStyle name="Procentai 6 2 3 13 2" xfId="16455" xr:uid="{00000000-0005-0000-0000-0000355C0000}"/>
    <cellStyle name="Procentai 6 2 3 13 3" xfId="24924" xr:uid="{00000000-0005-0000-0000-0000365C0000}"/>
    <cellStyle name="Procentai 6 2 3 14" xfId="2434" xr:uid="{00000000-0005-0000-0000-0000375C0000}"/>
    <cellStyle name="Procentai 6 2 3 14 2" xfId="16456" xr:uid="{00000000-0005-0000-0000-0000385C0000}"/>
    <cellStyle name="Procentai 6 2 3 14 3" xfId="24925" xr:uid="{00000000-0005-0000-0000-0000395C0000}"/>
    <cellStyle name="Procentai 6 2 3 15" xfId="2437" xr:uid="{00000000-0005-0000-0000-00003A5C0000}"/>
    <cellStyle name="Procentai 6 2 3 15 2" xfId="16457" xr:uid="{00000000-0005-0000-0000-00003B5C0000}"/>
    <cellStyle name="Procentai 6 2 3 15 3" xfId="24926" xr:uid="{00000000-0005-0000-0000-00003C5C0000}"/>
    <cellStyle name="Procentai 6 2 3 16" xfId="2440" xr:uid="{00000000-0005-0000-0000-00003D5C0000}"/>
    <cellStyle name="Procentai 6 2 3 16 2" xfId="16458" xr:uid="{00000000-0005-0000-0000-00003E5C0000}"/>
    <cellStyle name="Procentai 6 2 3 16 3" xfId="24927" xr:uid="{00000000-0005-0000-0000-00003F5C0000}"/>
    <cellStyle name="Procentai 6 2 3 17" xfId="2443" xr:uid="{00000000-0005-0000-0000-0000405C0000}"/>
    <cellStyle name="Procentai 6 2 3 17 2" xfId="16459" xr:uid="{00000000-0005-0000-0000-0000415C0000}"/>
    <cellStyle name="Procentai 6 2 3 17 3" xfId="24928" xr:uid="{00000000-0005-0000-0000-0000425C0000}"/>
    <cellStyle name="Procentai 6 2 3 18" xfId="8731" xr:uid="{00000000-0005-0000-0000-0000435C0000}"/>
    <cellStyle name="Procentai 6 2 3 19" xfId="17174" xr:uid="{00000000-0005-0000-0000-0000445C0000}"/>
    <cellStyle name="Procentai 6 2 3 2" xfId="8125" xr:uid="{00000000-0005-0000-0000-0000455C0000}"/>
    <cellStyle name="Procentai 6 2 3 2 10" xfId="8126" xr:uid="{00000000-0005-0000-0000-0000465C0000}"/>
    <cellStyle name="Procentai 6 2 3 2 10 2" xfId="16460" xr:uid="{00000000-0005-0000-0000-0000475C0000}"/>
    <cellStyle name="Procentai 6 2 3 2 10 3" xfId="24929" xr:uid="{00000000-0005-0000-0000-0000485C0000}"/>
    <cellStyle name="Procentai 6 2 3 2 11" xfId="8127" xr:uid="{00000000-0005-0000-0000-0000495C0000}"/>
    <cellStyle name="Procentai 6 2 3 2 11 2" xfId="16461" xr:uid="{00000000-0005-0000-0000-00004A5C0000}"/>
    <cellStyle name="Procentai 6 2 3 2 11 3" xfId="24930" xr:uid="{00000000-0005-0000-0000-00004B5C0000}"/>
    <cellStyle name="Procentai 6 2 3 2 12" xfId="8128" xr:uid="{00000000-0005-0000-0000-00004C5C0000}"/>
    <cellStyle name="Procentai 6 2 3 2 12 2" xfId="16462" xr:uid="{00000000-0005-0000-0000-00004D5C0000}"/>
    <cellStyle name="Procentai 6 2 3 2 12 3" xfId="24931" xr:uid="{00000000-0005-0000-0000-00004E5C0000}"/>
    <cellStyle name="Procentai 6 2 3 2 13" xfId="8129" xr:uid="{00000000-0005-0000-0000-00004F5C0000}"/>
    <cellStyle name="Procentai 6 2 3 2 13 2" xfId="16463" xr:uid="{00000000-0005-0000-0000-0000505C0000}"/>
    <cellStyle name="Procentai 6 2 3 2 13 3" xfId="24932" xr:uid="{00000000-0005-0000-0000-0000515C0000}"/>
    <cellStyle name="Procentai 6 2 3 2 14" xfId="8130" xr:uid="{00000000-0005-0000-0000-0000525C0000}"/>
    <cellStyle name="Procentai 6 2 3 2 14 2" xfId="16464" xr:uid="{00000000-0005-0000-0000-0000535C0000}"/>
    <cellStyle name="Procentai 6 2 3 2 14 3" xfId="24933" xr:uid="{00000000-0005-0000-0000-0000545C0000}"/>
    <cellStyle name="Procentai 6 2 3 2 15" xfId="8131" xr:uid="{00000000-0005-0000-0000-0000555C0000}"/>
    <cellStyle name="Procentai 6 2 3 2 15 2" xfId="16465" xr:uid="{00000000-0005-0000-0000-0000565C0000}"/>
    <cellStyle name="Procentai 6 2 3 2 15 3" xfId="24934" xr:uid="{00000000-0005-0000-0000-0000575C0000}"/>
    <cellStyle name="Procentai 6 2 3 2 16" xfId="7163" xr:uid="{00000000-0005-0000-0000-0000585C0000}"/>
    <cellStyle name="Procentai 6 2 3 2 16 2" xfId="16466" xr:uid="{00000000-0005-0000-0000-0000595C0000}"/>
    <cellStyle name="Procentai 6 2 3 2 16 3" xfId="24935" xr:uid="{00000000-0005-0000-0000-00005A5C0000}"/>
    <cellStyle name="Procentai 6 2 3 2 17" xfId="8938" xr:uid="{00000000-0005-0000-0000-00005B5C0000}"/>
    <cellStyle name="Procentai 6 2 3 2 18" xfId="17376" xr:uid="{00000000-0005-0000-0000-00005C5C0000}"/>
    <cellStyle name="Procentai 6 2 3 2 2" xfId="4556" xr:uid="{00000000-0005-0000-0000-00005D5C0000}"/>
    <cellStyle name="Procentai 6 2 3 2 2 2" xfId="16467" xr:uid="{00000000-0005-0000-0000-00005E5C0000}"/>
    <cellStyle name="Procentai 6 2 3 2 2 3" xfId="18089" xr:uid="{00000000-0005-0000-0000-00005F5C0000}"/>
    <cellStyle name="Procentai 6 2 3 2 3" xfId="4558" xr:uid="{00000000-0005-0000-0000-0000605C0000}"/>
    <cellStyle name="Procentai 6 2 3 2 3 2" xfId="16468" xr:uid="{00000000-0005-0000-0000-0000615C0000}"/>
    <cellStyle name="Procentai 6 2 3 2 3 3" xfId="24936" xr:uid="{00000000-0005-0000-0000-0000625C0000}"/>
    <cellStyle name="Procentai 6 2 3 2 4" xfId="4560" xr:uid="{00000000-0005-0000-0000-0000635C0000}"/>
    <cellStyle name="Procentai 6 2 3 2 4 2" xfId="16469" xr:uid="{00000000-0005-0000-0000-0000645C0000}"/>
    <cellStyle name="Procentai 6 2 3 2 4 3" xfId="24937" xr:uid="{00000000-0005-0000-0000-0000655C0000}"/>
    <cellStyle name="Procentai 6 2 3 2 5" xfId="4562" xr:uid="{00000000-0005-0000-0000-0000665C0000}"/>
    <cellStyle name="Procentai 6 2 3 2 5 2" xfId="16470" xr:uid="{00000000-0005-0000-0000-0000675C0000}"/>
    <cellStyle name="Procentai 6 2 3 2 5 3" xfId="24938" xr:uid="{00000000-0005-0000-0000-0000685C0000}"/>
    <cellStyle name="Procentai 6 2 3 2 6" xfId="4564" xr:uid="{00000000-0005-0000-0000-0000695C0000}"/>
    <cellStyle name="Procentai 6 2 3 2 6 2" xfId="16471" xr:uid="{00000000-0005-0000-0000-00006A5C0000}"/>
    <cellStyle name="Procentai 6 2 3 2 6 3" xfId="24939" xr:uid="{00000000-0005-0000-0000-00006B5C0000}"/>
    <cellStyle name="Procentai 6 2 3 2 7" xfId="2456" xr:uid="{00000000-0005-0000-0000-00006C5C0000}"/>
    <cellStyle name="Procentai 6 2 3 2 7 2" xfId="16472" xr:uid="{00000000-0005-0000-0000-00006D5C0000}"/>
    <cellStyle name="Procentai 6 2 3 2 7 3" xfId="24940" xr:uid="{00000000-0005-0000-0000-00006E5C0000}"/>
    <cellStyle name="Procentai 6 2 3 2 8" xfId="580" xr:uid="{00000000-0005-0000-0000-00006F5C0000}"/>
    <cellStyle name="Procentai 6 2 3 2 8 2" xfId="16473" xr:uid="{00000000-0005-0000-0000-0000705C0000}"/>
    <cellStyle name="Procentai 6 2 3 2 8 3" xfId="24941" xr:uid="{00000000-0005-0000-0000-0000715C0000}"/>
    <cellStyle name="Procentai 6 2 3 2 9" xfId="583" xr:uid="{00000000-0005-0000-0000-0000725C0000}"/>
    <cellStyle name="Procentai 6 2 3 2 9 2" xfId="16474" xr:uid="{00000000-0005-0000-0000-0000735C0000}"/>
    <cellStyle name="Procentai 6 2 3 2 9 3" xfId="24942" xr:uid="{00000000-0005-0000-0000-0000745C0000}"/>
    <cellStyle name="Procentai 6 2 3 3" xfId="8132" xr:uid="{00000000-0005-0000-0000-0000755C0000}"/>
    <cellStyle name="Procentai 6 2 3 3 2" xfId="16475" xr:uid="{00000000-0005-0000-0000-0000765C0000}"/>
    <cellStyle name="Procentai 6 2 3 3 3" xfId="17705" xr:uid="{00000000-0005-0000-0000-0000775C0000}"/>
    <cellStyle name="Procentai 6 2 3 4" xfId="8133" xr:uid="{00000000-0005-0000-0000-0000785C0000}"/>
    <cellStyle name="Procentai 6 2 3 4 2" xfId="16476" xr:uid="{00000000-0005-0000-0000-0000795C0000}"/>
    <cellStyle name="Procentai 6 2 3 4 3" xfId="24943" xr:uid="{00000000-0005-0000-0000-00007A5C0000}"/>
    <cellStyle name="Procentai 6 2 3 5" xfId="8134" xr:uid="{00000000-0005-0000-0000-00007B5C0000}"/>
    <cellStyle name="Procentai 6 2 3 5 2" xfId="16477" xr:uid="{00000000-0005-0000-0000-00007C5C0000}"/>
    <cellStyle name="Procentai 6 2 3 5 3" xfId="24944" xr:uid="{00000000-0005-0000-0000-00007D5C0000}"/>
    <cellStyle name="Procentai 6 2 3 6" xfId="8135" xr:uid="{00000000-0005-0000-0000-00007E5C0000}"/>
    <cellStyle name="Procentai 6 2 3 6 2" xfId="16478" xr:uid="{00000000-0005-0000-0000-00007F5C0000}"/>
    <cellStyle name="Procentai 6 2 3 6 3" xfId="24945" xr:uid="{00000000-0005-0000-0000-0000805C0000}"/>
    <cellStyle name="Procentai 6 2 3 7" xfId="8136" xr:uid="{00000000-0005-0000-0000-0000815C0000}"/>
    <cellStyle name="Procentai 6 2 3 7 2" xfId="16479" xr:uid="{00000000-0005-0000-0000-0000825C0000}"/>
    <cellStyle name="Procentai 6 2 3 7 3" xfId="24946" xr:uid="{00000000-0005-0000-0000-0000835C0000}"/>
    <cellStyle name="Procentai 6 2 3 8" xfId="8137" xr:uid="{00000000-0005-0000-0000-0000845C0000}"/>
    <cellStyle name="Procentai 6 2 3 8 2" xfId="16480" xr:uid="{00000000-0005-0000-0000-0000855C0000}"/>
    <cellStyle name="Procentai 6 2 3 8 3" xfId="24947" xr:uid="{00000000-0005-0000-0000-0000865C0000}"/>
    <cellStyle name="Procentai 6 2 3 9" xfId="8138" xr:uid="{00000000-0005-0000-0000-0000875C0000}"/>
    <cellStyle name="Procentai 6 2 3 9 2" xfId="16481" xr:uid="{00000000-0005-0000-0000-0000885C0000}"/>
    <cellStyle name="Procentai 6 2 3 9 3" xfId="24948" xr:uid="{00000000-0005-0000-0000-0000895C0000}"/>
    <cellStyle name="Procentai 6 2 4" xfId="8140" xr:uid="{00000000-0005-0000-0000-00008A5C0000}"/>
    <cellStyle name="Procentai 6 2 4 10" xfId="8141" xr:uid="{00000000-0005-0000-0000-00008B5C0000}"/>
    <cellStyle name="Procentai 6 2 4 10 2" xfId="16482" xr:uid="{00000000-0005-0000-0000-00008C5C0000}"/>
    <cellStyle name="Procentai 6 2 4 10 3" xfId="24949" xr:uid="{00000000-0005-0000-0000-00008D5C0000}"/>
    <cellStyle name="Procentai 6 2 4 11" xfId="2152" xr:uid="{00000000-0005-0000-0000-00008E5C0000}"/>
    <cellStyle name="Procentai 6 2 4 11 2" xfId="16483" xr:uid="{00000000-0005-0000-0000-00008F5C0000}"/>
    <cellStyle name="Procentai 6 2 4 11 3" xfId="24950" xr:uid="{00000000-0005-0000-0000-0000905C0000}"/>
    <cellStyle name="Procentai 6 2 4 12" xfId="2155" xr:uid="{00000000-0005-0000-0000-0000915C0000}"/>
    <cellStyle name="Procentai 6 2 4 12 2" xfId="16484" xr:uid="{00000000-0005-0000-0000-0000925C0000}"/>
    <cellStyle name="Procentai 6 2 4 12 3" xfId="24951" xr:uid="{00000000-0005-0000-0000-0000935C0000}"/>
    <cellStyle name="Procentai 6 2 4 13" xfId="2479" xr:uid="{00000000-0005-0000-0000-0000945C0000}"/>
    <cellStyle name="Procentai 6 2 4 13 2" xfId="16485" xr:uid="{00000000-0005-0000-0000-0000955C0000}"/>
    <cellStyle name="Procentai 6 2 4 13 3" xfId="24952" xr:uid="{00000000-0005-0000-0000-0000965C0000}"/>
    <cellStyle name="Procentai 6 2 4 14" xfId="2481" xr:uid="{00000000-0005-0000-0000-0000975C0000}"/>
    <cellStyle name="Procentai 6 2 4 14 2" xfId="16486" xr:uid="{00000000-0005-0000-0000-0000985C0000}"/>
    <cellStyle name="Procentai 6 2 4 14 3" xfId="24953" xr:uid="{00000000-0005-0000-0000-0000995C0000}"/>
    <cellStyle name="Procentai 6 2 4 15" xfId="2483" xr:uid="{00000000-0005-0000-0000-00009A5C0000}"/>
    <cellStyle name="Procentai 6 2 4 15 2" xfId="16487" xr:uid="{00000000-0005-0000-0000-00009B5C0000}"/>
    <cellStyle name="Procentai 6 2 4 15 3" xfId="24954" xr:uid="{00000000-0005-0000-0000-00009C5C0000}"/>
    <cellStyle name="Procentai 6 2 4 16" xfId="2485" xr:uid="{00000000-0005-0000-0000-00009D5C0000}"/>
    <cellStyle name="Procentai 6 2 4 16 2" xfId="16488" xr:uid="{00000000-0005-0000-0000-00009E5C0000}"/>
    <cellStyle name="Procentai 6 2 4 16 3" xfId="24955" xr:uid="{00000000-0005-0000-0000-00009F5C0000}"/>
    <cellStyle name="Procentai 6 2 4 17" xfId="8841" xr:uid="{00000000-0005-0000-0000-0000A05C0000}"/>
    <cellStyle name="Procentai 6 2 4 18" xfId="17279" xr:uid="{00000000-0005-0000-0000-0000A15C0000}"/>
    <cellStyle name="Procentai 6 2 4 2" xfId="8142" xr:uid="{00000000-0005-0000-0000-0000A25C0000}"/>
    <cellStyle name="Procentai 6 2 4 2 2" xfId="16489" xr:uid="{00000000-0005-0000-0000-0000A35C0000}"/>
    <cellStyle name="Procentai 6 2 4 2 3" xfId="18090" xr:uid="{00000000-0005-0000-0000-0000A45C0000}"/>
    <cellStyle name="Procentai 6 2 4 3" xfId="8143" xr:uid="{00000000-0005-0000-0000-0000A55C0000}"/>
    <cellStyle name="Procentai 6 2 4 3 2" xfId="16490" xr:uid="{00000000-0005-0000-0000-0000A65C0000}"/>
    <cellStyle name="Procentai 6 2 4 3 3" xfId="24956" xr:uid="{00000000-0005-0000-0000-0000A75C0000}"/>
    <cellStyle name="Procentai 6 2 4 4" xfId="8144" xr:uid="{00000000-0005-0000-0000-0000A85C0000}"/>
    <cellStyle name="Procentai 6 2 4 4 2" xfId="16491" xr:uid="{00000000-0005-0000-0000-0000A95C0000}"/>
    <cellStyle name="Procentai 6 2 4 4 3" xfId="24957" xr:uid="{00000000-0005-0000-0000-0000AA5C0000}"/>
    <cellStyle name="Procentai 6 2 4 5" xfId="8145" xr:uid="{00000000-0005-0000-0000-0000AB5C0000}"/>
    <cellStyle name="Procentai 6 2 4 5 2" xfId="16492" xr:uid="{00000000-0005-0000-0000-0000AC5C0000}"/>
    <cellStyle name="Procentai 6 2 4 5 3" xfId="24958" xr:uid="{00000000-0005-0000-0000-0000AD5C0000}"/>
    <cellStyle name="Procentai 6 2 4 6" xfId="8146" xr:uid="{00000000-0005-0000-0000-0000AE5C0000}"/>
    <cellStyle name="Procentai 6 2 4 6 2" xfId="16493" xr:uid="{00000000-0005-0000-0000-0000AF5C0000}"/>
    <cellStyle name="Procentai 6 2 4 6 3" xfId="24959" xr:uid="{00000000-0005-0000-0000-0000B05C0000}"/>
    <cellStyle name="Procentai 6 2 4 7" xfId="8147" xr:uid="{00000000-0005-0000-0000-0000B15C0000}"/>
    <cellStyle name="Procentai 6 2 4 7 2" xfId="16494" xr:uid="{00000000-0005-0000-0000-0000B25C0000}"/>
    <cellStyle name="Procentai 6 2 4 7 3" xfId="24960" xr:uid="{00000000-0005-0000-0000-0000B35C0000}"/>
    <cellStyle name="Procentai 6 2 4 8" xfId="8148" xr:uid="{00000000-0005-0000-0000-0000B45C0000}"/>
    <cellStyle name="Procentai 6 2 4 8 2" xfId="16495" xr:uid="{00000000-0005-0000-0000-0000B55C0000}"/>
    <cellStyle name="Procentai 6 2 4 8 3" xfId="24961" xr:uid="{00000000-0005-0000-0000-0000B65C0000}"/>
    <cellStyle name="Procentai 6 2 4 9" xfId="8149" xr:uid="{00000000-0005-0000-0000-0000B75C0000}"/>
    <cellStyle name="Procentai 6 2 4 9 2" xfId="16496" xr:uid="{00000000-0005-0000-0000-0000B85C0000}"/>
    <cellStyle name="Procentai 6 2 4 9 3" xfId="24962" xr:uid="{00000000-0005-0000-0000-0000B95C0000}"/>
    <cellStyle name="Procentai 6 2 5" xfId="8151" xr:uid="{00000000-0005-0000-0000-0000BA5C0000}"/>
    <cellStyle name="Procentai 6 2 5 10" xfId="8152" xr:uid="{00000000-0005-0000-0000-0000BB5C0000}"/>
    <cellStyle name="Procentai 6 2 5 10 2" xfId="16497" xr:uid="{00000000-0005-0000-0000-0000BC5C0000}"/>
    <cellStyle name="Procentai 6 2 5 10 3" xfId="24963" xr:uid="{00000000-0005-0000-0000-0000BD5C0000}"/>
    <cellStyle name="Procentai 6 2 5 11" xfId="2500" xr:uid="{00000000-0005-0000-0000-0000BE5C0000}"/>
    <cellStyle name="Procentai 6 2 5 11 2" xfId="16498" xr:uid="{00000000-0005-0000-0000-0000BF5C0000}"/>
    <cellStyle name="Procentai 6 2 5 11 3" xfId="24964" xr:uid="{00000000-0005-0000-0000-0000C05C0000}"/>
    <cellStyle name="Procentai 6 2 5 12" xfId="2502" xr:uid="{00000000-0005-0000-0000-0000C15C0000}"/>
    <cellStyle name="Procentai 6 2 5 12 2" xfId="16499" xr:uid="{00000000-0005-0000-0000-0000C25C0000}"/>
    <cellStyle name="Procentai 6 2 5 12 3" xfId="24965" xr:uid="{00000000-0005-0000-0000-0000C35C0000}"/>
    <cellStyle name="Procentai 6 2 5 13" xfId="2504" xr:uid="{00000000-0005-0000-0000-0000C45C0000}"/>
    <cellStyle name="Procentai 6 2 5 13 2" xfId="16500" xr:uid="{00000000-0005-0000-0000-0000C55C0000}"/>
    <cellStyle name="Procentai 6 2 5 13 3" xfId="24966" xr:uid="{00000000-0005-0000-0000-0000C65C0000}"/>
    <cellStyle name="Procentai 6 2 5 14" xfId="2506" xr:uid="{00000000-0005-0000-0000-0000C75C0000}"/>
    <cellStyle name="Procentai 6 2 5 14 2" xfId="16501" xr:uid="{00000000-0005-0000-0000-0000C85C0000}"/>
    <cellStyle name="Procentai 6 2 5 14 3" xfId="24967" xr:uid="{00000000-0005-0000-0000-0000C95C0000}"/>
    <cellStyle name="Procentai 6 2 5 15" xfId="2508" xr:uid="{00000000-0005-0000-0000-0000CA5C0000}"/>
    <cellStyle name="Procentai 6 2 5 15 2" xfId="16502" xr:uid="{00000000-0005-0000-0000-0000CB5C0000}"/>
    <cellStyle name="Procentai 6 2 5 15 3" xfId="24968" xr:uid="{00000000-0005-0000-0000-0000CC5C0000}"/>
    <cellStyle name="Procentai 6 2 5 16" xfId="2510" xr:uid="{00000000-0005-0000-0000-0000CD5C0000}"/>
    <cellStyle name="Procentai 6 2 5 16 2" xfId="16503" xr:uid="{00000000-0005-0000-0000-0000CE5C0000}"/>
    <cellStyle name="Procentai 6 2 5 16 3" xfId="24969" xr:uid="{00000000-0005-0000-0000-0000CF5C0000}"/>
    <cellStyle name="Procentai 6 2 5 17" xfId="9044" xr:uid="{00000000-0005-0000-0000-0000D05C0000}"/>
    <cellStyle name="Procentai 6 2 5 18" xfId="17481" xr:uid="{00000000-0005-0000-0000-0000D15C0000}"/>
    <cellStyle name="Procentai 6 2 5 2" xfId="2646" xr:uid="{00000000-0005-0000-0000-0000D25C0000}"/>
    <cellStyle name="Procentai 6 2 5 2 2" xfId="16504" xr:uid="{00000000-0005-0000-0000-0000D35C0000}"/>
    <cellStyle name="Procentai 6 2 5 2 3" xfId="18091" xr:uid="{00000000-0005-0000-0000-0000D45C0000}"/>
    <cellStyle name="Procentai 6 2 5 3" xfId="8153" xr:uid="{00000000-0005-0000-0000-0000D55C0000}"/>
    <cellStyle name="Procentai 6 2 5 3 2" xfId="16505" xr:uid="{00000000-0005-0000-0000-0000D65C0000}"/>
    <cellStyle name="Procentai 6 2 5 3 3" xfId="24970" xr:uid="{00000000-0005-0000-0000-0000D75C0000}"/>
    <cellStyle name="Procentai 6 2 5 4" xfId="8154" xr:uid="{00000000-0005-0000-0000-0000D85C0000}"/>
    <cellStyle name="Procentai 6 2 5 4 2" xfId="16506" xr:uid="{00000000-0005-0000-0000-0000D95C0000}"/>
    <cellStyle name="Procentai 6 2 5 4 3" xfId="24971" xr:uid="{00000000-0005-0000-0000-0000DA5C0000}"/>
    <cellStyle name="Procentai 6 2 5 5" xfId="8155" xr:uid="{00000000-0005-0000-0000-0000DB5C0000}"/>
    <cellStyle name="Procentai 6 2 5 5 2" xfId="16507" xr:uid="{00000000-0005-0000-0000-0000DC5C0000}"/>
    <cellStyle name="Procentai 6 2 5 5 3" xfId="24972" xr:uid="{00000000-0005-0000-0000-0000DD5C0000}"/>
    <cellStyle name="Procentai 6 2 5 6" xfId="8156" xr:uid="{00000000-0005-0000-0000-0000DE5C0000}"/>
    <cellStyle name="Procentai 6 2 5 6 2" xfId="16508" xr:uid="{00000000-0005-0000-0000-0000DF5C0000}"/>
    <cellStyle name="Procentai 6 2 5 6 3" xfId="24973" xr:uid="{00000000-0005-0000-0000-0000E05C0000}"/>
    <cellStyle name="Procentai 6 2 5 7" xfId="8157" xr:uid="{00000000-0005-0000-0000-0000E15C0000}"/>
    <cellStyle name="Procentai 6 2 5 7 2" xfId="16509" xr:uid="{00000000-0005-0000-0000-0000E25C0000}"/>
    <cellStyle name="Procentai 6 2 5 7 3" xfId="24974" xr:uid="{00000000-0005-0000-0000-0000E35C0000}"/>
    <cellStyle name="Procentai 6 2 5 8" xfId="8158" xr:uid="{00000000-0005-0000-0000-0000E45C0000}"/>
    <cellStyle name="Procentai 6 2 5 8 2" xfId="16510" xr:uid="{00000000-0005-0000-0000-0000E55C0000}"/>
    <cellStyle name="Procentai 6 2 5 8 3" xfId="24975" xr:uid="{00000000-0005-0000-0000-0000E65C0000}"/>
    <cellStyle name="Procentai 6 2 5 9" xfId="8159" xr:uid="{00000000-0005-0000-0000-0000E75C0000}"/>
    <cellStyle name="Procentai 6 2 5 9 2" xfId="16511" xr:uid="{00000000-0005-0000-0000-0000E85C0000}"/>
    <cellStyle name="Procentai 6 2 5 9 3" xfId="24976" xr:uid="{00000000-0005-0000-0000-0000E95C0000}"/>
    <cellStyle name="Procentai 6 2 6" xfId="8161" xr:uid="{00000000-0005-0000-0000-0000EA5C0000}"/>
    <cellStyle name="Procentai 6 2 6 2" xfId="16512" xr:uid="{00000000-0005-0000-0000-0000EB5C0000}"/>
    <cellStyle name="Procentai 6 2 6 3" xfId="17608" xr:uid="{00000000-0005-0000-0000-0000EC5C0000}"/>
    <cellStyle name="Procentai 6 2 7" xfId="8163" xr:uid="{00000000-0005-0000-0000-0000ED5C0000}"/>
    <cellStyle name="Procentai 6 2 7 2" xfId="16513" xr:uid="{00000000-0005-0000-0000-0000EE5C0000}"/>
    <cellStyle name="Procentai 6 2 7 3" xfId="24977" xr:uid="{00000000-0005-0000-0000-0000EF5C0000}"/>
    <cellStyle name="Procentai 6 2 8" xfId="8165" xr:uid="{00000000-0005-0000-0000-0000F05C0000}"/>
    <cellStyle name="Procentai 6 2 8 2" xfId="16514" xr:uid="{00000000-0005-0000-0000-0000F15C0000}"/>
    <cellStyle name="Procentai 6 2 8 3" xfId="24978" xr:uid="{00000000-0005-0000-0000-0000F25C0000}"/>
    <cellStyle name="Procentai 6 2 9" xfId="8167" xr:uid="{00000000-0005-0000-0000-0000F35C0000}"/>
    <cellStyle name="Procentai 6 2 9 2" xfId="16515" xr:uid="{00000000-0005-0000-0000-0000F45C0000}"/>
    <cellStyle name="Procentai 6 2 9 3" xfId="24979" xr:uid="{00000000-0005-0000-0000-0000F55C0000}"/>
    <cellStyle name="Procentai 6 20" xfId="8019" xr:uid="{00000000-0005-0000-0000-0000F65C0000}"/>
    <cellStyle name="Procentai 6 20 2" xfId="16516" xr:uid="{00000000-0005-0000-0000-0000F75C0000}"/>
    <cellStyle name="Procentai 6 20 3" xfId="24980" xr:uid="{00000000-0005-0000-0000-0000F85C0000}"/>
    <cellStyle name="Procentai 6 21" xfId="8021" xr:uid="{00000000-0005-0000-0000-0000F95C0000}"/>
    <cellStyle name="Procentai 6 21 2" xfId="16517" xr:uid="{00000000-0005-0000-0000-0000FA5C0000}"/>
    <cellStyle name="Procentai 6 21 3" xfId="24981" xr:uid="{00000000-0005-0000-0000-0000FB5C0000}"/>
    <cellStyle name="Procentai 6 22" xfId="8023" xr:uid="{00000000-0005-0000-0000-0000FC5C0000}"/>
    <cellStyle name="Procentai 6 23" xfId="8602" xr:uid="{00000000-0005-0000-0000-0000FD5C0000}"/>
    <cellStyle name="Procentai 6 24" xfId="17056" xr:uid="{00000000-0005-0000-0000-0000FE5C0000}"/>
    <cellStyle name="Procentai 6 3" xfId="8168" xr:uid="{00000000-0005-0000-0000-0000FF5C0000}"/>
    <cellStyle name="Procentai 6 3 10" xfId="6284" xr:uid="{00000000-0005-0000-0000-0000005D0000}"/>
    <cellStyle name="Procentai 6 3 10 2" xfId="16518" xr:uid="{00000000-0005-0000-0000-0000015D0000}"/>
    <cellStyle name="Procentai 6 3 10 3" xfId="24982" xr:uid="{00000000-0005-0000-0000-0000025D0000}"/>
    <cellStyle name="Procentai 6 3 11" xfId="6286" xr:uid="{00000000-0005-0000-0000-0000035D0000}"/>
    <cellStyle name="Procentai 6 3 11 2" xfId="16519" xr:uid="{00000000-0005-0000-0000-0000045D0000}"/>
    <cellStyle name="Procentai 6 3 11 3" xfId="24983" xr:uid="{00000000-0005-0000-0000-0000055D0000}"/>
    <cellStyle name="Procentai 6 3 12" xfId="6288" xr:uid="{00000000-0005-0000-0000-0000065D0000}"/>
    <cellStyle name="Procentai 6 3 12 2" xfId="16520" xr:uid="{00000000-0005-0000-0000-0000075D0000}"/>
    <cellStyle name="Procentai 6 3 12 3" xfId="24984" xr:uid="{00000000-0005-0000-0000-0000085D0000}"/>
    <cellStyle name="Procentai 6 3 13" xfId="8169" xr:uid="{00000000-0005-0000-0000-0000095D0000}"/>
    <cellStyle name="Procentai 6 3 13 2" xfId="16521" xr:uid="{00000000-0005-0000-0000-00000A5D0000}"/>
    <cellStyle name="Procentai 6 3 13 3" xfId="24985" xr:uid="{00000000-0005-0000-0000-00000B5D0000}"/>
    <cellStyle name="Procentai 6 3 14" xfId="8170" xr:uid="{00000000-0005-0000-0000-00000C5D0000}"/>
    <cellStyle name="Procentai 6 3 14 2" xfId="16522" xr:uid="{00000000-0005-0000-0000-00000D5D0000}"/>
    <cellStyle name="Procentai 6 3 14 3" xfId="24986" xr:uid="{00000000-0005-0000-0000-00000E5D0000}"/>
    <cellStyle name="Procentai 6 3 15" xfId="8172" xr:uid="{00000000-0005-0000-0000-00000F5D0000}"/>
    <cellStyle name="Procentai 6 3 15 2" xfId="16523" xr:uid="{00000000-0005-0000-0000-0000105D0000}"/>
    <cellStyle name="Procentai 6 3 15 3" xfId="24987" xr:uid="{00000000-0005-0000-0000-0000115D0000}"/>
    <cellStyle name="Procentai 6 3 16" xfId="8173" xr:uid="{00000000-0005-0000-0000-0000125D0000}"/>
    <cellStyle name="Procentai 6 3 16 2" xfId="16524" xr:uid="{00000000-0005-0000-0000-0000135D0000}"/>
    <cellStyle name="Procentai 6 3 16 3" xfId="24988" xr:uid="{00000000-0005-0000-0000-0000145D0000}"/>
    <cellStyle name="Procentai 6 3 17" xfId="8174" xr:uid="{00000000-0005-0000-0000-0000155D0000}"/>
    <cellStyle name="Procentai 6 3 17 2" xfId="16525" xr:uid="{00000000-0005-0000-0000-0000165D0000}"/>
    <cellStyle name="Procentai 6 3 17 3" xfId="24989" xr:uid="{00000000-0005-0000-0000-0000175D0000}"/>
    <cellStyle name="Procentai 6 3 18" xfId="8175" xr:uid="{00000000-0005-0000-0000-0000185D0000}"/>
    <cellStyle name="Procentai 6 3 18 2" xfId="16526" xr:uid="{00000000-0005-0000-0000-0000195D0000}"/>
    <cellStyle name="Procentai 6 3 18 3" xfId="24990" xr:uid="{00000000-0005-0000-0000-00001A5D0000}"/>
    <cellStyle name="Procentai 6 3 19" xfId="8176" xr:uid="{00000000-0005-0000-0000-00001B5D0000}"/>
    <cellStyle name="Procentai 6 3 19 2" xfId="16527" xr:uid="{00000000-0005-0000-0000-00001C5D0000}"/>
    <cellStyle name="Procentai 6 3 19 3" xfId="24991" xr:uid="{00000000-0005-0000-0000-00001D5D0000}"/>
    <cellStyle name="Procentai 6 3 2" xfId="1300" xr:uid="{00000000-0005-0000-0000-00001E5D0000}"/>
    <cellStyle name="Procentai 6 3 2 10" xfId="8177" xr:uid="{00000000-0005-0000-0000-00001F5D0000}"/>
    <cellStyle name="Procentai 6 3 2 10 2" xfId="16528" xr:uid="{00000000-0005-0000-0000-0000205D0000}"/>
    <cellStyle name="Procentai 6 3 2 10 3" xfId="24992" xr:uid="{00000000-0005-0000-0000-0000215D0000}"/>
    <cellStyle name="Procentai 6 3 2 11" xfId="8178" xr:uid="{00000000-0005-0000-0000-0000225D0000}"/>
    <cellStyle name="Procentai 6 3 2 11 2" xfId="16529" xr:uid="{00000000-0005-0000-0000-0000235D0000}"/>
    <cellStyle name="Procentai 6 3 2 11 3" xfId="24993" xr:uid="{00000000-0005-0000-0000-0000245D0000}"/>
    <cellStyle name="Procentai 6 3 2 12" xfId="8179" xr:uid="{00000000-0005-0000-0000-0000255D0000}"/>
    <cellStyle name="Procentai 6 3 2 12 2" xfId="16530" xr:uid="{00000000-0005-0000-0000-0000265D0000}"/>
    <cellStyle name="Procentai 6 3 2 12 3" xfId="24994" xr:uid="{00000000-0005-0000-0000-0000275D0000}"/>
    <cellStyle name="Procentai 6 3 2 13" xfId="8180" xr:uid="{00000000-0005-0000-0000-0000285D0000}"/>
    <cellStyle name="Procentai 6 3 2 13 2" xfId="16531" xr:uid="{00000000-0005-0000-0000-0000295D0000}"/>
    <cellStyle name="Procentai 6 3 2 13 3" xfId="24995" xr:uid="{00000000-0005-0000-0000-00002A5D0000}"/>
    <cellStyle name="Procentai 6 3 2 14" xfId="8181" xr:uid="{00000000-0005-0000-0000-00002B5D0000}"/>
    <cellStyle name="Procentai 6 3 2 14 2" xfId="16532" xr:uid="{00000000-0005-0000-0000-00002C5D0000}"/>
    <cellStyle name="Procentai 6 3 2 14 3" xfId="24996" xr:uid="{00000000-0005-0000-0000-00002D5D0000}"/>
    <cellStyle name="Procentai 6 3 2 15" xfId="8182" xr:uid="{00000000-0005-0000-0000-00002E5D0000}"/>
    <cellStyle name="Procentai 6 3 2 15 2" xfId="16533" xr:uid="{00000000-0005-0000-0000-00002F5D0000}"/>
    <cellStyle name="Procentai 6 3 2 15 3" xfId="24997" xr:uid="{00000000-0005-0000-0000-0000305D0000}"/>
    <cellStyle name="Procentai 6 3 2 16" xfId="8183" xr:uid="{00000000-0005-0000-0000-0000315D0000}"/>
    <cellStyle name="Procentai 6 3 2 16 2" xfId="16534" xr:uid="{00000000-0005-0000-0000-0000325D0000}"/>
    <cellStyle name="Procentai 6 3 2 16 3" xfId="24998" xr:uid="{00000000-0005-0000-0000-0000335D0000}"/>
    <cellStyle name="Procentai 6 3 2 17" xfId="8184" xr:uid="{00000000-0005-0000-0000-0000345D0000}"/>
    <cellStyle name="Procentai 6 3 2 17 2" xfId="16535" xr:uid="{00000000-0005-0000-0000-0000355D0000}"/>
    <cellStyle name="Procentai 6 3 2 17 3" xfId="24999" xr:uid="{00000000-0005-0000-0000-0000365D0000}"/>
    <cellStyle name="Procentai 6 3 2 18" xfId="8753" xr:uid="{00000000-0005-0000-0000-0000375D0000}"/>
    <cellStyle name="Procentai 6 3 2 19" xfId="17196" xr:uid="{00000000-0005-0000-0000-0000385D0000}"/>
    <cellStyle name="Procentai 6 3 2 2" xfId="8185" xr:uid="{00000000-0005-0000-0000-0000395D0000}"/>
    <cellStyle name="Procentai 6 3 2 2 10" xfId="8186" xr:uid="{00000000-0005-0000-0000-00003A5D0000}"/>
    <cellStyle name="Procentai 6 3 2 2 10 2" xfId="16536" xr:uid="{00000000-0005-0000-0000-00003B5D0000}"/>
    <cellStyle name="Procentai 6 3 2 2 10 3" xfId="25000" xr:uid="{00000000-0005-0000-0000-00003C5D0000}"/>
    <cellStyle name="Procentai 6 3 2 2 11" xfId="8187" xr:uid="{00000000-0005-0000-0000-00003D5D0000}"/>
    <cellStyle name="Procentai 6 3 2 2 11 2" xfId="16537" xr:uid="{00000000-0005-0000-0000-00003E5D0000}"/>
    <cellStyle name="Procentai 6 3 2 2 11 3" xfId="25001" xr:uid="{00000000-0005-0000-0000-00003F5D0000}"/>
    <cellStyle name="Procentai 6 3 2 2 12" xfId="8188" xr:uid="{00000000-0005-0000-0000-0000405D0000}"/>
    <cellStyle name="Procentai 6 3 2 2 12 2" xfId="16538" xr:uid="{00000000-0005-0000-0000-0000415D0000}"/>
    <cellStyle name="Procentai 6 3 2 2 12 3" xfId="25002" xr:uid="{00000000-0005-0000-0000-0000425D0000}"/>
    <cellStyle name="Procentai 6 3 2 2 13" xfId="8189" xr:uid="{00000000-0005-0000-0000-0000435D0000}"/>
    <cellStyle name="Procentai 6 3 2 2 13 2" xfId="16539" xr:uid="{00000000-0005-0000-0000-0000445D0000}"/>
    <cellStyle name="Procentai 6 3 2 2 13 3" xfId="25003" xr:uid="{00000000-0005-0000-0000-0000455D0000}"/>
    <cellStyle name="Procentai 6 3 2 2 14" xfId="8190" xr:uid="{00000000-0005-0000-0000-0000465D0000}"/>
    <cellStyle name="Procentai 6 3 2 2 14 2" xfId="16540" xr:uid="{00000000-0005-0000-0000-0000475D0000}"/>
    <cellStyle name="Procentai 6 3 2 2 14 3" xfId="25004" xr:uid="{00000000-0005-0000-0000-0000485D0000}"/>
    <cellStyle name="Procentai 6 3 2 2 15" xfId="8191" xr:uid="{00000000-0005-0000-0000-0000495D0000}"/>
    <cellStyle name="Procentai 6 3 2 2 15 2" xfId="16541" xr:uid="{00000000-0005-0000-0000-00004A5D0000}"/>
    <cellStyle name="Procentai 6 3 2 2 15 3" xfId="25005" xr:uid="{00000000-0005-0000-0000-00004B5D0000}"/>
    <cellStyle name="Procentai 6 3 2 2 16" xfId="8192" xr:uid="{00000000-0005-0000-0000-00004C5D0000}"/>
    <cellStyle name="Procentai 6 3 2 2 16 2" xfId="16542" xr:uid="{00000000-0005-0000-0000-00004D5D0000}"/>
    <cellStyle name="Procentai 6 3 2 2 16 3" xfId="25006" xr:uid="{00000000-0005-0000-0000-00004E5D0000}"/>
    <cellStyle name="Procentai 6 3 2 2 17" xfId="8960" xr:uid="{00000000-0005-0000-0000-00004F5D0000}"/>
    <cellStyle name="Procentai 6 3 2 2 18" xfId="17398" xr:uid="{00000000-0005-0000-0000-0000505D0000}"/>
    <cellStyle name="Procentai 6 3 2 2 2" xfId="8193" xr:uid="{00000000-0005-0000-0000-0000515D0000}"/>
    <cellStyle name="Procentai 6 3 2 2 2 2" xfId="16543" xr:uid="{00000000-0005-0000-0000-0000525D0000}"/>
    <cellStyle name="Procentai 6 3 2 2 2 3" xfId="18092" xr:uid="{00000000-0005-0000-0000-0000535D0000}"/>
    <cellStyle name="Procentai 6 3 2 2 3" xfId="8194" xr:uid="{00000000-0005-0000-0000-0000545D0000}"/>
    <cellStyle name="Procentai 6 3 2 2 3 2" xfId="16544" xr:uid="{00000000-0005-0000-0000-0000555D0000}"/>
    <cellStyle name="Procentai 6 3 2 2 3 3" xfId="25007" xr:uid="{00000000-0005-0000-0000-0000565D0000}"/>
    <cellStyle name="Procentai 6 3 2 2 4" xfId="8195" xr:uid="{00000000-0005-0000-0000-0000575D0000}"/>
    <cellStyle name="Procentai 6 3 2 2 4 2" xfId="16545" xr:uid="{00000000-0005-0000-0000-0000585D0000}"/>
    <cellStyle name="Procentai 6 3 2 2 4 3" xfId="25008" xr:uid="{00000000-0005-0000-0000-0000595D0000}"/>
    <cellStyle name="Procentai 6 3 2 2 5" xfId="8196" xr:uid="{00000000-0005-0000-0000-00005A5D0000}"/>
    <cellStyle name="Procentai 6 3 2 2 5 2" xfId="16546" xr:uid="{00000000-0005-0000-0000-00005B5D0000}"/>
    <cellStyle name="Procentai 6 3 2 2 5 3" xfId="25009" xr:uid="{00000000-0005-0000-0000-00005C5D0000}"/>
    <cellStyle name="Procentai 6 3 2 2 6" xfId="8197" xr:uid="{00000000-0005-0000-0000-00005D5D0000}"/>
    <cellStyle name="Procentai 6 3 2 2 6 2" xfId="16547" xr:uid="{00000000-0005-0000-0000-00005E5D0000}"/>
    <cellStyle name="Procentai 6 3 2 2 6 3" xfId="25010" xr:uid="{00000000-0005-0000-0000-00005F5D0000}"/>
    <cellStyle name="Procentai 6 3 2 2 7" xfId="8198" xr:uid="{00000000-0005-0000-0000-0000605D0000}"/>
    <cellStyle name="Procentai 6 3 2 2 7 2" xfId="16548" xr:uid="{00000000-0005-0000-0000-0000615D0000}"/>
    <cellStyle name="Procentai 6 3 2 2 7 3" xfId="25011" xr:uid="{00000000-0005-0000-0000-0000625D0000}"/>
    <cellStyle name="Procentai 6 3 2 2 8" xfId="8199" xr:uid="{00000000-0005-0000-0000-0000635D0000}"/>
    <cellStyle name="Procentai 6 3 2 2 8 2" xfId="16549" xr:uid="{00000000-0005-0000-0000-0000645D0000}"/>
    <cellStyle name="Procentai 6 3 2 2 8 3" xfId="25012" xr:uid="{00000000-0005-0000-0000-0000655D0000}"/>
    <cellStyle name="Procentai 6 3 2 2 9" xfId="8200" xr:uid="{00000000-0005-0000-0000-0000665D0000}"/>
    <cellStyle name="Procentai 6 3 2 2 9 2" xfId="16550" xr:uid="{00000000-0005-0000-0000-0000675D0000}"/>
    <cellStyle name="Procentai 6 3 2 2 9 3" xfId="25013" xr:uid="{00000000-0005-0000-0000-0000685D0000}"/>
    <cellStyle name="Procentai 6 3 2 3" xfId="8201" xr:uid="{00000000-0005-0000-0000-0000695D0000}"/>
    <cellStyle name="Procentai 6 3 2 3 2" xfId="16551" xr:uid="{00000000-0005-0000-0000-00006A5D0000}"/>
    <cellStyle name="Procentai 6 3 2 3 3" xfId="17727" xr:uid="{00000000-0005-0000-0000-00006B5D0000}"/>
    <cellStyle name="Procentai 6 3 2 4" xfId="8202" xr:uid="{00000000-0005-0000-0000-00006C5D0000}"/>
    <cellStyle name="Procentai 6 3 2 4 2" xfId="16552" xr:uid="{00000000-0005-0000-0000-00006D5D0000}"/>
    <cellStyle name="Procentai 6 3 2 4 3" xfId="25014" xr:uid="{00000000-0005-0000-0000-00006E5D0000}"/>
    <cellStyle name="Procentai 6 3 2 5" xfId="8203" xr:uid="{00000000-0005-0000-0000-00006F5D0000}"/>
    <cellStyle name="Procentai 6 3 2 5 2" xfId="16553" xr:uid="{00000000-0005-0000-0000-0000705D0000}"/>
    <cellStyle name="Procentai 6 3 2 5 3" xfId="25015" xr:uid="{00000000-0005-0000-0000-0000715D0000}"/>
    <cellStyle name="Procentai 6 3 2 6" xfId="8204" xr:uid="{00000000-0005-0000-0000-0000725D0000}"/>
    <cellStyle name="Procentai 6 3 2 6 2" xfId="16554" xr:uid="{00000000-0005-0000-0000-0000735D0000}"/>
    <cellStyle name="Procentai 6 3 2 6 3" xfId="25016" xr:uid="{00000000-0005-0000-0000-0000745D0000}"/>
    <cellStyle name="Procentai 6 3 2 7" xfId="8205" xr:uid="{00000000-0005-0000-0000-0000755D0000}"/>
    <cellStyle name="Procentai 6 3 2 7 2" xfId="16555" xr:uid="{00000000-0005-0000-0000-0000765D0000}"/>
    <cellStyle name="Procentai 6 3 2 7 3" xfId="25017" xr:uid="{00000000-0005-0000-0000-0000775D0000}"/>
    <cellStyle name="Procentai 6 3 2 8" xfId="8206" xr:uid="{00000000-0005-0000-0000-0000785D0000}"/>
    <cellStyle name="Procentai 6 3 2 8 2" xfId="16556" xr:uid="{00000000-0005-0000-0000-0000795D0000}"/>
    <cellStyle name="Procentai 6 3 2 8 3" xfId="25018" xr:uid="{00000000-0005-0000-0000-00007A5D0000}"/>
    <cellStyle name="Procentai 6 3 2 9" xfId="8207" xr:uid="{00000000-0005-0000-0000-00007B5D0000}"/>
    <cellStyle name="Procentai 6 3 2 9 2" xfId="16557" xr:uid="{00000000-0005-0000-0000-00007C5D0000}"/>
    <cellStyle name="Procentai 6 3 2 9 3" xfId="25019" xr:uid="{00000000-0005-0000-0000-00007D5D0000}"/>
    <cellStyle name="Procentai 6 3 20" xfId="8171" xr:uid="{00000000-0005-0000-0000-00007E5D0000}"/>
    <cellStyle name="Procentai 6 3 21" xfId="8650" xr:uid="{00000000-0005-0000-0000-00007F5D0000}"/>
    <cellStyle name="Procentai 6 3 22" xfId="17099" xr:uid="{00000000-0005-0000-0000-0000805D0000}"/>
    <cellStyle name="Procentai 6 3 3" xfId="1302" xr:uid="{00000000-0005-0000-0000-0000815D0000}"/>
    <cellStyle name="Procentai 6 3 3 10" xfId="8208" xr:uid="{00000000-0005-0000-0000-0000825D0000}"/>
    <cellStyle name="Procentai 6 3 3 10 2" xfId="16558" xr:uid="{00000000-0005-0000-0000-0000835D0000}"/>
    <cellStyle name="Procentai 6 3 3 10 3" xfId="25020" xr:uid="{00000000-0005-0000-0000-0000845D0000}"/>
    <cellStyle name="Procentai 6 3 3 11" xfId="3623" xr:uid="{00000000-0005-0000-0000-0000855D0000}"/>
    <cellStyle name="Procentai 6 3 3 11 2" xfId="16559" xr:uid="{00000000-0005-0000-0000-0000865D0000}"/>
    <cellStyle name="Procentai 6 3 3 11 3" xfId="25021" xr:uid="{00000000-0005-0000-0000-0000875D0000}"/>
    <cellStyle name="Procentai 6 3 3 12" xfId="3626" xr:uid="{00000000-0005-0000-0000-0000885D0000}"/>
    <cellStyle name="Procentai 6 3 3 12 2" xfId="16560" xr:uid="{00000000-0005-0000-0000-0000895D0000}"/>
    <cellStyle name="Procentai 6 3 3 12 3" xfId="25022" xr:uid="{00000000-0005-0000-0000-00008A5D0000}"/>
    <cellStyle name="Procentai 6 3 3 13" xfId="3629" xr:uid="{00000000-0005-0000-0000-00008B5D0000}"/>
    <cellStyle name="Procentai 6 3 3 13 2" xfId="16561" xr:uid="{00000000-0005-0000-0000-00008C5D0000}"/>
    <cellStyle name="Procentai 6 3 3 13 3" xfId="25023" xr:uid="{00000000-0005-0000-0000-00008D5D0000}"/>
    <cellStyle name="Procentai 6 3 3 14" xfId="3632" xr:uid="{00000000-0005-0000-0000-00008E5D0000}"/>
    <cellStyle name="Procentai 6 3 3 14 2" xfId="16562" xr:uid="{00000000-0005-0000-0000-00008F5D0000}"/>
    <cellStyle name="Procentai 6 3 3 14 3" xfId="25024" xr:uid="{00000000-0005-0000-0000-0000905D0000}"/>
    <cellStyle name="Procentai 6 3 3 15" xfId="3635" xr:uid="{00000000-0005-0000-0000-0000915D0000}"/>
    <cellStyle name="Procentai 6 3 3 15 2" xfId="16563" xr:uid="{00000000-0005-0000-0000-0000925D0000}"/>
    <cellStyle name="Procentai 6 3 3 15 3" xfId="25025" xr:uid="{00000000-0005-0000-0000-0000935D0000}"/>
    <cellStyle name="Procentai 6 3 3 16" xfId="3638" xr:uid="{00000000-0005-0000-0000-0000945D0000}"/>
    <cellStyle name="Procentai 6 3 3 16 2" xfId="16564" xr:uid="{00000000-0005-0000-0000-0000955D0000}"/>
    <cellStyle name="Procentai 6 3 3 16 3" xfId="25026" xr:uid="{00000000-0005-0000-0000-0000965D0000}"/>
    <cellStyle name="Procentai 6 3 3 17" xfId="8863" xr:uid="{00000000-0005-0000-0000-0000975D0000}"/>
    <cellStyle name="Procentai 6 3 3 18" xfId="17301" xr:uid="{00000000-0005-0000-0000-0000985D0000}"/>
    <cellStyle name="Procentai 6 3 3 2" xfId="8209" xr:uid="{00000000-0005-0000-0000-0000995D0000}"/>
    <cellStyle name="Procentai 6 3 3 2 2" xfId="16565" xr:uid="{00000000-0005-0000-0000-00009A5D0000}"/>
    <cellStyle name="Procentai 6 3 3 2 3" xfId="18093" xr:uid="{00000000-0005-0000-0000-00009B5D0000}"/>
    <cellStyle name="Procentai 6 3 3 3" xfId="8210" xr:uid="{00000000-0005-0000-0000-00009C5D0000}"/>
    <cellStyle name="Procentai 6 3 3 3 2" xfId="16566" xr:uid="{00000000-0005-0000-0000-00009D5D0000}"/>
    <cellStyle name="Procentai 6 3 3 3 3" xfId="25027" xr:uid="{00000000-0005-0000-0000-00009E5D0000}"/>
    <cellStyle name="Procentai 6 3 3 4" xfId="8211" xr:uid="{00000000-0005-0000-0000-00009F5D0000}"/>
    <cellStyle name="Procentai 6 3 3 4 2" xfId="16567" xr:uid="{00000000-0005-0000-0000-0000A05D0000}"/>
    <cellStyle name="Procentai 6 3 3 4 3" xfId="25028" xr:uid="{00000000-0005-0000-0000-0000A15D0000}"/>
    <cellStyle name="Procentai 6 3 3 5" xfId="8212" xr:uid="{00000000-0005-0000-0000-0000A25D0000}"/>
    <cellStyle name="Procentai 6 3 3 5 2" xfId="16568" xr:uid="{00000000-0005-0000-0000-0000A35D0000}"/>
    <cellStyle name="Procentai 6 3 3 5 3" xfId="25029" xr:uid="{00000000-0005-0000-0000-0000A45D0000}"/>
    <cellStyle name="Procentai 6 3 3 6" xfId="8213" xr:uid="{00000000-0005-0000-0000-0000A55D0000}"/>
    <cellStyle name="Procentai 6 3 3 6 2" xfId="16569" xr:uid="{00000000-0005-0000-0000-0000A65D0000}"/>
    <cellStyle name="Procentai 6 3 3 6 3" xfId="25030" xr:uid="{00000000-0005-0000-0000-0000A75D0000}"/>
    <cellStyle name="Procentai 6 3 3 7" xfId="8214" xr:uid="{00000000-0005-0000-0000-0000A85D0000}"/>
    <cellStyle name="Procentai 6 3 3 7 2" xfId="16570" xr:uid="{00000000-0005-0000-0000-0000A95D0000}"/>
    <cellStyle name="Procentai 6 3 3 7 3" xfId="25031" xr:uid="{00000000-0005-0000-0000-0000AA5D0000}"/>
    <cellStyle name="Procentai 6 3 3 8" xfId="8215" xr:uid="{00000000-0005-0000-0000-0000AB5D0000}"/>
    <cellStyle name="Procentai 6 3 3 8 2" xfId="16571" xr:uid="{00000000-0005-0000-0000-0000AC5D0000}"/>
    <cellStyle name="Procentai 6 3 3 8 3" xfId="25032" xr:uid="{00000000-0005-0000-0000-0000AD5D0000}"/>
    <cellStyle name="Procentai 6 3 3 9" xfId="8216" xr:uid="{00000000-0005-0000-0000-0000AE5D0000}"/>
    <cellStyle name="Procentai 6 3 3 9 2" xfId="16572" xr:uid="{00000000-0005-0000-0000-0000AF5D0000}"/>
    <cellStyle name="Procentai 6 3 3 9 3" xfId="25033" xr:uid="{00000000-0005-0000-0000-0000B05D0000}"/>
    <cellStyle name="Procentai 6 3 4" xfId="1304" xr:uid="{00000000-0005-0000-0000-0000B15D0000}"/>
    <cellStyle name="Procentai 6 3 4 10" xfId="3479" xr:uid="{00000000-0005-0000-0000-0000B25D0000}"/>
    <cellStyle name="Procentai 6 3 4 10 2" xfId="16573" xr:uid="{00000000-0005-0000-0000-0000B35D0000}"/>
    <cellStyle name="Procentai 6 3 4 10 3" xfId="25034" xr:uid="{00000000-0005-0000-0000-0000B45D0000}"/>
    <cellStyle name="Procentai 6 3 4 11" xfId="3482" xr:uid="{00000000-0005-0000-0000-0000B55D0000}"/>
    <cellStyle name="Procentai 6 3 4 11 2" xfId="16574" xr:uid="{00000000-0005-0000-0000-0000B65D0000}"/>
    <cellStyle name="Procentai 6 3 4 11 3" xfId="25035" xr:uid="{00000000-0005-0000-0000-0000B75D0000}"/>
    <cellStyle name="Procentai 6 3 4 12" xfId="3486" xr:uid="{00000000-0005-0000-0000-0000B85D0000}"/>
    <cellStyle name="Procentai 6 3 4 12 2" xfId="16575" xr:uid="{00000000-0005-0000-0000-0000B95D0000}"/>
    <cellStyle name="Procentai 6 3 4 12 3" xfId="25036" xr:uid="{00000000-0005-0000-0000-0000BA5D0000}"/>
    <cellStyle name="Procentai 6 3 4 13" xfId="3491" xr:uid="{00000000-0005-0000-0000-0000BB5D0000}"/>
    <cellStyle name="Procentai 6 3 4 13 2" xfId="16576" xr:uid="{00000000-0005-0000-0000-0000BC5D0000}"/>
    <cellStyle name="Procentai 6 3 4 13 3" xfId="25037" xr:uid="{00000000-0005-0000-0000-0000BD5D0000}"/>
    <cellStyle name="Procentai 6 3 4 14" xfId="8217" xr:uid="{00000000-0005-0000-0000-0000BE5D0000}"/>
    <cellStyle name="Procentai 6 3 4 14 2" xfId="16577" xr:uid="{00000000-0005-0000-0000-0000BF5D0000}"/>
    <cellStyle name="Procentai 6 3 4 14 3" xfId="25038" xr:uid="{00000000-0005-0000-0000-0000C05D0000}"/>
    <cellStyle name="Procentai 6 3 4 15" xfId="8218" xr:uid="{00000000-0005-0000-0000-0000C15D0000}"/>
    <cellStyle name="Procentai 6 3 4 15 2" xfId="16578" xr:uid="{00000000-0005-0000-0000-0000C25D0000}"/>
    <cellStyle name="Procentai 6 3 4 15 3" xfId="25039" xr:uid="{00000000-0005-0000-0000-0000C35D0000}"/>
    <cellStyle name="Procentai 6 3 4 16" xfId="8219" xr:uid="{00000000-0005-0000-0000-0000C45D0000}"/>
    <cellStyle name="Procentai 6 3 4 16 2" xfId="16579" xr:uid="{00000000-0005-0000-0000-0000C55D0000}"/>
    <cellStyle name="Procentai 6 3 4 16 3" xfId="25040" xr:uid="{00000000-0005-0000-0000-0000C65D0000}"/>
    <cellStyle name="Procentai 6 3 4 17" xfId="9066" xr:uid="{00000000-0005-0000-0000-0000C75D0000}"/>
    <cellStyle name="Procentai 6 3 4 18" xfId="17503" xr:uid="{00000000-0005-0000-0000-0000C85D0000}"/>
    <cellStyle name="Procentai 6 3 4 2" xfId="8220" xr:uid="{00000000-0005-0000-0000-0000C95D0000}"/>
    <cellStyle name="Procentai 6 3 4 2 2" xfId="16580" xr:uid="{00000000-0005-0000-0000-0000CA5D0000}"/>
    <cellStyle name="Procentai 6 3 4 2 3" xfId="18094" xr:uid="{00000000-0005-0000-0000-0000CB5D0000}"/>
    <cellStyle name="Procentai 6 3 4 3" xfId="8221" xr:uid="{00000000-0005-0000-0000-0000CC5D0000}"/>
    <cellStyle name="Procentai 6 3 4 3 2" xfId="16581" xr:uid="{00000000-0005-0000-0000-0000CD5D0000}"/>
    <cellStyle name="Procentai 6 3 4 3 3" xfId="25041" xr:uid="{00000000-0005-0000-0000-0000CE5D0000}"/>
    <cellStyle name="Procentai 6 3 4 4" xfId="8222" xr:uid="{00000000-0005-0000-0000-0000CF5D0000}"/>
    <cellStyle name="Procentai 6 3 4 4 2" xfId="16582" xr:uid="{00000000-0005-0000-0000-0000D05D0000}"/>
    <cellStyle name="Procentai 6 3 4 4 3" xfId="25042" xr:uid="{00000000-0005-0000-0000-0000D15D0000}"/>
    <cellStyle name="Procentai 6 3 4 5" xfId="8223" xr:uid="{00000000-0005-0000-0000-0000D25D0000}"/>
    <cellStyle name="Procentai 6 3 4 5 2" xfId="16583" xr:uid="{00000000-0005-0000-0000-0000D35D0000}"/>
    <cellStyle name="Procentai 6 3 4 5 3" xfId="25043" xr:uid="{00000000-0005-0000-0000-0000D45D0000}"/>
    <cellStyle name="Procentai 6 3 4 6" xfId="8224" xr:uid="{00000000-0005-0000-0000-0000D55D0000}"/>
    <cellStyle name="Procentai 6 3 4 6 2" xfId="16584" xr:uid="{00000000-0005-0000-0000-0000D65D0000}"/>
    <cellStyle name="Procentai 6 3 4 6 3" xfId="25044" xr:uid="{00000000-0005-0000-0000-0000D75D0000}"/>
    <cellStyle name="Procentai 6 3 4 7" xfId="8225" xr:uid="{00000000-0005-0000-0000-0000D85D0000}"/>
    <cellStyle name="Procentai 6 3 4 7 2" xfId="16585" xr:uid="{00000000-0005-0000-0000-0000D95D0000}"/>
    <cellStyle name="Procentai 6 3 4 7 3" xfId="25045" xr:uid="{00000000-0005-0000-0000-0000DA5D0000}"/>
    <cellStyle name="Procentai 6 3 4 8" xfId="8226" xr:uid="{00000000-0005-0000-0000-0000DB5D0000}"/>
    <cellStyle name="Procentai 6 3 4 8 2" xfId="16586" xr:uid="{00000000-0005-0000-0000-0000DC5D0000}"/>
    <cellStyle name="Procentai 6 3 4 8 3" xfId="25046" xr:uid="{00000000-0005-0000-0000-0000DD5D0000}"/>
    <cellStyle name="Procentai 6 3 4 9" xfId="8227" xr:uid="{00000000-0005-0000-0000-0000DE5D0000}"/>
    <cellStyle name="Procentai 6 3 4 9 2" xfId="16587" xr:uid="{00000000-0005-0000-0000-0000DF5D0000}"/>
    <cellStyle name="Procentai 6 3 4 9 3" xfId="25047" xr:uid="{00000000-0005-0000-0000-0000E05D0000}"/>
    <cellStyle name="Procentai 6 3 5" xfId="1306" xr:uid="{00000000-0005-0000-0000-0000E15D0000}"/>
    <cellStyle name="Procentai 6 3 5 2" xfId="16588" xr:uid="{00000000-0005-0000-0000-0000E25D0000}"/>
    <cellStyle name="Procentai 6 3 5 3" xfId="17630" xr:uid="{00000000-0005-0000-0000-0000E35D0000}"/>
    <cellStyle name="Procentai 6 3 6" xfId="1308" xr:uid="{00000000-0005-0000-0000-0000E45D0000}"/>
    <cellStyle name="Procentai 6 3 6 2" xfId="16589" xr:uid="{00000000-0005-0000-0000-0000E55D0000}"/>
    <cellStyle name="Procentai 6 3 6 3" xfId="25048" xr:uid="{00000000-0005-0000-0000-0000E65D0000}"/>
    <cellStyle name="Procentai 6 3 7" xfId="8228" xr:uid="{00000000-0005-0000-0000-0000E75D0000}"/>
    <cellStyle name="Procentai 6 3 7 2" xfId="16590" xr:uid="{00000000-0005-0000-0000-0000E85D0000}"/>
    <cellStyle name="Procentai 6 3 7 3" xfId="25049" xr:uid="{00000000-0005-0000-0000-0000E95D0000}"/>
    <cellStyle name="Procentai 6 3 8" xfId="8229" xr:uid="{00000000-0005-0000-0000-0000EA5D0000}"/>
    <cellStyle name="Procentai 6 3 8 2" xfId="16591" xr:uid="{00000000-0005-0000-0000-0000EB5D0000}"/>
    <cellStyle name="Procentai 6 3 8 3" xfId="25050" xr:uid="{00000000-0005-0000-0000-0000EC5D0000}"/>
    <cellStyle name="Procentai 6 3 9" xfId="8230" xr:uid="{00000000-0005-0000-0000-0000ED5D0000}"/>
    <cellStyle name="Procentai 6 3 9 2" xfId="16592" xr:uid="{00000000-0005-0000-0000-0000EE5D0000}"/>
    <cellStyle name="Procentai 6 3 9 3" xfId="25051" xr:uid="{00000000-0005-0000-0000-0000EF5D0000}"/>
    <cellStyle name="Procentai 6 4" xfId="8231" xr:uid="{00000000-0005-0000-0000-0000F05D0000}"/>
    <cellStyle name="Procentai 6 4 10" xfId="8232" xr:uid="{00000000-0005-0000-0000-0000F15D0000}"/>
    <cellStyle name="Procentai 6 4 10 2" xfId="16593" xr:uid="{00000000-0005-0000-0000-0000F25D0000}"/>
    <cellStyle name="Procentai 6 4 10 3" xfId="25052" xr:uid="{00000000-0005-0000-0000-0000F35D0000}"/>
    <cellStyle name="Procentai 6 4 11" xfId="8233" xr:uid="{00000000-0005-0000-0000-0000F45D0000}"/>
    <cellStyle name="Procentai 6 4 11 2" xfId="16594" xr:uid="{00000000-0005-0000-0000-0000F55D0000}"/>
    <cellStyle name="Procentai 6 4 11 3" xfId="25053" xr:uid="{00000000-0005-0000-0000-0000F65D0000}"/>
    <cellStyle name="Procentai 6 4 12" xfId="8234" xr:uid="{00000000-0005-0000-0000-0000F75D0000}"/>
    <cellStyle name="Procentai 6 4 12 2" xfId="16595" xr:uid="{00000000-0005-0000-0000-0000F85D0000}"/>
    <cellStyle name="Procentai 6 4 12 3" xfId="25054" xr:uid="{00000000-0005-0000-0000-0000F95D0000}"/>
    <cellStyle name="Procentai 6 4 13" xfId="8235" xr:uid="{00000000-0005-0000-0000-0000FA5D0000}"/>
    <cellStyle name="Procentai 6 4 13 2" xfId="16596" xr:uid="{00000000-0005-0000-0000-0000FB5D0000}"/>
    <cellStyle name="Procentai 6 4 13 3" xfId="25055" xr:uid="{00000000-0005-0000-0000-0000FC5D0000}"/>
    <cellStyle name="Procentai 6 4 14" xfId="8236" xr:uid="{00000000-0005-0000-0000-0000FD5D0000}"/>
    <cellStyle name="Procentai 6 4 14 2" xfId="16597" xr:uid="{00000000-0005-0000-0000-0000FE5D0000}"/>
    <cellStyle name="Procentai 6 4 14 3" xfId="25056" xr:uid="{00000000-0005-0000-0000-0000FF5D0000}"/>
    <cellStyle name="Procentai 6 4 15" xfId="8237" xr:uid="{00000000-0005-0000-0000-0000005E0000}"/>
    <cellStyle name="Procentai 6 4 15 2" xfId="16598" xr:uid="{00000000-0005-0000-0000-0000015E0000}"/>
    <cellStyle name="Procentai 6 4 15 3" xfId="25057" xr:uid="{00000000-0005-0000-0000-0000025E0000}"/>
    <cellStyle name="Procentai 6 4 16" xfId="8238" xr:uid="{00000000-0005-0000-0000-0000035E0000}"/>
    <cellStyle name="Procentai 6 4 16 2" xfId="16599" xr:uid="{00000000-0005-0000-0000-0000045E0000}"/>
    <cellStyle name="Procentai 6 4 16 3" xfId="25058" xr:uid="{00000000-0005-0000-0000-0000055E0000}"/>
    <cellStyle name="Procentai 6 4 17" xfId="8239" xr:uid="{00000000-0005-0000-0000-0000065E0000}"/>
    <cellStyle name="Procentai 6 4 17 2" xfId="16600" xr:uid="{00000000-0005-0000-0000-0000075E0000}"/>
    <cellStyle name="Procentai 6 4 17 3" xfId="25059" xr:uid="{00000000-0005-0000-0000-0000085E0000}"/>
    <cellStyle name="Procentai 6 4 18" xfId="8710" xr:uid="{00000000-0005-0000-0000-0000095E0000}"/>
    <cellStyle name="Procentai 6 4 19" xfId="17153" xr:uid="{00000000-0005-0000-0000-00000A5E0000}"/>
    <cellStyle name="Procentai 6 4 2" xfId="8240" xr:uid="{00000000-0005-0000-0000-00000B5E0000}"/>
    <cellStyle name="Procentai 6 4 2 10" xfId="3499" xr:uid="{00000000-0005-0000-0000-00000C5E0000}"/>
    <cellStyle name="Procentai 6 4 2 10 2" xfId="16601" xr:uid="{00000000-0005-0000-0000-00000D5E0000}"/>
    <cellStyle name="Procentai 6 4 2 10 3" xfId="25060" xr:uid="{00000000-0005-0000-0000-00000E5E0000}"/>
    <cellStyle name="Procentai 6 4 2 11" xfId="3516" xr:uid="{00000000-0005-0000-0000-00000F5E0000}"/>
    <cellStyle name="Procentai 6 4 2 11 2" xfId="16602" xr:uid="{00000000-0005-0000-0000-0000105E0000}"/>
    <cellStyle name="Procentai 6 4 2 11 3" xfId="25061" xr:uid="{00000000-0005-0000-0000-0000115E0000}"/>
    <cellStyle name="Procentai 6 4 2 12" xfId="3530" xr:uid="{00000000-0005-0000-0000-0000125E0000}"/>
    <cellStyle name="Procentai 6 4 2 12 2" xfId="16603" xr:uid="{00000000-0005-0000-0000-0000135E0000}"/>
    <cellStyle name="Procentai 6 4 2 12 3" xfId="25062" xr:uid="{00000000-0005-0000-0000-0000145E0000}"/>
    <cellStyle name="Procentai 6 4 2 13" xfId="3534" xr:uid="{00000000-0005-0000-0000-0000155E0000}"/>
    <cellStyle name="Procentai 6 4 2 13 2" xfId="16604" xr:uid="{00000000-0005-0000-0000-0000165E0000}"/>
    <cellStyle name="Procentai 6 4 2 13 3" xfId="25063" xr:uid="{00000000-0005-0000-0000-0000175E0000}"/>
    <cellStyle name="Procentai 6 4 2 14" xfId="3538" xr:uid="{00000000-0005-0000-0000-0000185E0000}"/>
    <cellStyle name="Procentai 6 4 2 14 2" xfId="16605" xr:uid="{00000000-0005-0000-0000-0000195E0000}"/>
    <cellStyle name="Procentai 6 4 2 14 3" xfId="25064" xr:uid="{00000000-0005-0000-0000-00001A5E0000}"/>
    <cellStyle name="Procentai 6 4 2 15" xfId="3542" xr:uid="{00000000-0005-0000-0000-00001B5E0000}"/>
    <cellStyle name="Procentai 6 4 2 15 2" xfId="16606" xr:uid="{00000000-0005-0000-0000-00001C5E0000}"/>
    <cellStyle name="Procentai 6 4 2 15 3" xfId="25065" xr:uid="{00000000-0005-0000-0000-00001D5E0000}"/>
    <cellStyle name="Procentai 6 4 2 16" xfId="3545" xr:uid="{00000000-0005-0000-0000-00001E5E0000}"/>
    <cellStyle name="Procentai 6 4 2 16 2" xfId="16607" xr:uid="{00000000-0005-0000-0000-00001F5E0000}"/>
    <cellStyle name="Procentai 6 4 2 16 3" xfId="25066" xr:uid="{00000000-0005-0000-0000-0000205E0000}"/>
    <cellStyle name="Procentai 6 4 2 17" xfId="8917" xr:uid="{00000000-0005-0000-0000-0000215E0000}"/>
    <cellStyle name="Procentai 6 4 2 18" xfId="17355" xr:uid="{00000000-0005-0000-0000-0000225E0000}"/>
    <cellStyle name="Procentai 6 4 2 2" xfId="8241" xr:uid="{00000000-0005-0000-0000-0000235E0000}"/>
    <cellStyle name="Procentai 6 4 2 2 2" xfId="16608" xr:uid="{00000000-0005-0000-0000-0000245E0000}"/>
    <cellStyle name="Procentai 6 4 2 2 3" xfId="18095" xr:uid="{00000000-0005-0000-0000-0000255E0000}"/>
    <cellStyle name="Procentai 6 4 2 3" xfId="8242" xr:uid="{00000000-0005-0000-0000-0000265E0000}"/>
    <cellStyle name="Procentai 6 4 2 3 2" xfId="16609" xr:uid="{00000000-0005-0000-0000-0000275E0000}"/>
    <cellStyle name="Procentai 6 4 2 3 3" xfId="25067" xr:uid="{00000000-0005-0000-0000-0000285E0000}"/>
    <cellStyle name="Procentai 6 4 2 4" xfId="8243" xr:uid="{00000000-0005-0000-0000-0000295E0000}"/>
    <cellStyle name="Procentai 6 4 2 4 2" xfId="16610" xr:uid="{00000000-0005-0000-0000-00002A5E0000}"/>
    <cellStyle name="Procentai 6 4 2 4 3" xfId="25068" xr:uid="{00000000-0005-0000-0000-00002B5E0000}"/>
    <cellStyle name="Procentai 6 4 2 5" xfId="8244" xr:uid="{00000000-0005-0000-0000-00002C5E0000}"/>
    <cellStyle name="Procentai 6 4 2 5 2" xfId="16611" xr:uid="{00000000-0005-0000-0000-00002D5E0000}"/>
    <cellStyle name="Procentai 6 4 2 5 3" xfId="25069" xr:uid="{00000000-0005-0000-0000-00002E5E0000}"/>
    <cellStyle name="Procentai 6 4 2 6" xfId="8245" xr:uid="{00000000-0005-0000-0000-00002F5E0000}"/>
    <cellStyle name="Procentai 6 4 2 6 2" xfId="16612" xr:uid="{00000000-0005-0000-0000-0000305E0000}"/>
    <cellStyle name="Procentai 6 4 2 6 3" xfId="25070" xr:uid="{00000000-0005-0000-0000-0000315E0000}"/>
    <cellStyle name="Procentai 6 4 2 7" xfId="8246" xr:uid="{00000000-0005-0000-0000-0000325E0000}"/>
    <cellStyle name="Procentai 6 4 2 7 2" xfId="16613" xr:uid="{00000000-0005-0000-0000-0000335E0000}"/>
    <cellStyle name="Procentai 6 4 2 7 3" xfId="25071" xr:uid="{00000000-0005-0000-0000-0000345E0000}"/>
    <cellStyle name="Procentai 6 4 2 8" xfId="8247" xr:uid="{00000000-0005-0000-0000-0000355E0000}"/>
    <cellStyle name="Procentai 6 4 2 8 2" xfId="16614" xr:uid="{00000000-0005-0000-0000-0000365E0000}"/>
    <cellStyle name="Procentai 6 4 2 8 3" xfId="25072" xr:uid="{00000000-0005-0000-0000-0000375E0000}"/>
    <cellStyle name="Procentai 6 4 2 9" xfId="8248" xr:uid="{00000000-0005-0000-0000-0000385E0000}"/>
    <cellStyle name="Procentai 6 4 2 9 2" xfId="16615" xr:uid="{00000000-0005-0000-0000-0000395E0000}"/>
    <cellStyle name="Procentai 6 4 2 9 3" xfId="25073" xr:uid="{00000000-0005-0000-0000-00003A5E0000}"/>
    <cellStyle name="Procentai 6 4 3" xfId="8249" xr:uid="{00000000-0005-0000-0000-00003B5E0000}"/>
    <cellStyle name="Procentai 6 4 3 2" xfId="16616" xr:uid="{00000000-0005-0000-0000-00003C5E0000}"/>
    <cellStyle name="Procentai 6 4 3 3" xfId="17684" xr:uid="{00000000-0005-0000-0000-00003D5E0000}"/>
    <cellStyle name="Procentai 6 4 4" xfId="8250" xr:uid="{00000000-0005-0000-0000-00003E5E0000}"/>
    <cellStyle name="Procentai 6 4 4 2" xfId="16617" xr:uid="{00000000-0005-0000-0000-00003F5E0000}"/>
    <cellStyle name="Procentai 6 4 4 3" xfId="25074" xr:uid="{00000000-0005-0000-0000-0000405E0000}"/>
    <cellStyle name="Procentai 6 4 5" xfId="8251" xr:uid="{00000000-0005-0000-0000-0000415E0000}"/>
    <cellStyle name="Procentai 6 4 5 2" xfId="16618" xr:uid="{00000000-0005-0000-0000-0000425E0000}"/>
    <cellStyle name="Procentai 6 4 5 3" xfId="25075" xr:uid="{00000000-0005-0000-0000-0000435E0000}"/>
    <cellStyle name="Procentai 6 4 6" xfId="8252" xr:uid="{00000000-0005-0000-0000-0000445E0000}"/>
    <cellStyle name="Procentai 6 4 6 2" xfId="16619" xr:uid="{00000000-0005-0000-0000-0000455E0000}"/>
    <cellStyle name="Procentai 6 4 6 3" xfId="25076" xr:uid="{00000000-0005-0000-0000-0000465E0000}"/>
    <cellStyle name="Procentai 6 4 7" xfId="8253" xr:uid="{00000000-0005-0000-0000-0000475E0000}"/>
    <cellStyle name="Procentai 6 4 7 2" xfId="16620" xr:uid="{00000000-0005-0000-0000-0000485E0000}"/>
    <cellStyle name="Procentai 6 4 7 3" xfId="25077" xr:uid="{00000000-0005-0000-0000-0000495E0000}"/>
    <cellStyle name="Procentai 6 4 8" xfId="8254" xr:uid="{00000000-0005-0000-0000-00004A5E0000}"/>
    <cellStyle name="Procentai 6 4 8 2" xfId="16621" xr:uid="{00000000-0005-0000-0000-00004B5E0000}"/>
    <cellStyle name="Procentai 6 4 8 3" xfId="25078" xr:uid="{00000000-0005-0000-0000-00004C5E0000}"/>
    <cellStyle name="Procentai 6 4 9" xfId="8255" xr:uid="{00000000-0005-0000-0000-00004D5E0000}"/>
    <cellStyle name="Procentai 6 4 9 2" xfId="16622" xr:uid="{00000000-0005-0000-0000-00004E5E0000}"/>
    <cellStyle name="Procentai 6 4 9 3" xfId="25079" xr:uid="{00000000-0005-0000-0000-00004F5E0000}"/>
    <cellStyle name="Procentai 6 5" xfId="8256" xr:uid="{00000000-0005-0000-0000-0000505E0000}"/>
    <cellStyle name="Procentai 6 5 10" xfId="8257" xr:uid="{00000000-0005-0000-0000-0000515E0000}"/>
    <cellStyle name="Procentai 6 5 10 2" xfId="16623" xr:uid="{00000000-0005-0000-0000-0000525E0000}"/>
    <cellStyle name="Procentai 6 5 10 3" xfId="25080" xr:uid="{00000000-0005-0000-0000-0000535E0000}"/>
    <cellStyle name="Procentai 6 5 11" xfId="8258" xr:uid="{00000000-0005-0000-0000-0000545E0000}"/>
    <cellStyle name="Procentai 6 5 11 2" xfId="16624" xr:uid="{00000000-0005-0000-0000-0000555E0000}"/>
    <cellStyle name="Procentai 6 5 11 3" xfId="25081" xr:uid="{00000000-0005-0000-0000-0000565E0000}"/>
    <cellStyle name="Procentai 6 5 12" xfId="2447" xr:uid="{00000000-0005-0000-0000-0000575E0000}"/>
    <cellStyle name="Procentai 6 5 12 2" xfId="16625" xr:uid="{00000000-0005-0000-0000-0000585E0000}"/>
    <cellStyle name="Procentai 6 5 12 3" xfId="25082" xr:uid="{00000000-0005-0000-0000-0000595E0000}"/>
    <cellStyle name="Procentai 6 5 13" xfId="2458" xr:uid="{00000000-0005-0000-0000-00005A5E0000}"/>
    <cellStyle name="Procentai 6 5 13 2" xfId="16626" xr:uid="{00000000-0005-0000-0000-00005B5E0000}"/>
    <cellStyle name="Procentai 6 5 13 3" xfId="25083" xr:uid="{00000000-0005-0000-0000-00005C5E0000}"/>
    <cellStyle name="Procentai 6 5 14" xfId="2462" xr:uid="{00000000-0005-0000-0000-00005D5E0000}"/>
    <cellStyle name="Procentai 6 5 14 2" xfId="16627" xr:uid="{00000000-0005-0000-0000-00005E5E0000}"/>
    <cellStyle name="Procentai 6 5 14 3" xfId="25084" xr:uid="{00000000-0005-0000-0000-00005F5E0000}"/>
    <cellStyle name="Procentai 6 5 15" xfId="2466" xr:uid="{00000000-0005-0000-0000-0000605E0000}"/>
    <cellStyle name="Procentai 6 5 15 2" xfId="16628" xr:uid="{00000000-0005-0000-0000-0000615E0000}"/>
    <cellStyle name="Procentai 6 5 15 3" xfId="25085" xr:uid="{00000000-0005-0000-0000-0000625E0000}"/>
    <cellStyle name="Procentai 6 5 16" xfId="2470" xr:uid="{00000000-0005-0000-0000-0000635E0000}"/>
    <cellStyle name="Procentai 6 5 16 2" xfId="16629" xr:uid="{00000000-0005-0000-0000-0000645E0000}"/>
    <cellStyle name="Procentai 6 5 16 3" xfId="25086" xr:uid="{00000000-0005-0000-0000-0000655E0000}"/>
    <cellStyle name="Procentai 6 5 17" xfId="8820" xr:uid="{00000000-0005-0000-0000-0000665E0000}"/>
    <cellStyle name="Procentai 6 5 18" xfId="17258" xr:uid="{00000000-0005-0000-0000-0000675E0000}"/>
    <cellStyle name="Procentai 6 5 2" xfId="6645" xr:uid="{00000000-0005-0000-0000-0000685E0000}"/>
    <cellStyle name="Procentai 6 5 2 2" xfId="16630" xr:uid="{00000000-0005-0000-0000-0000695E0000}"/>
    <cellStyle name="Procentai 6 5 2 3" xfId="18096" xr:uid="{00000000-0005-0000-0000-00006A5E0000}"/>
    <cellStyle name="Procentai 6 5 3" xfId="6648" xr:uid="{00000000-0005-0000-0000-00006B5E0000}"/>
    <cellStyle name="Procentai 6 5 3 2" xfId="16631" xr:uid="{00000000-0005-0000-0000-00006C5E0000}"/>
    <cellStyle name="Procentai 6 5 3 3" xfId="25087" xr:uid="{00000000-0005-0000-0000-00006D5E0000}"/>
    <cellStyle name="Procentai 6 5 4" xfId="6651" xr:uid="{00000000-0005-0000-0000-00006E5E0000}"/>
    <cellStyle name="Procentai 6 5 4 2" xfId="16632" xr:uid="{00000000-0005-0000-0000-00006F5E0000}"/>
    <cellStyle name="Procentai 6 5 4 3" xfId="25088" xr:uid="{00000000-0005-0000-0000-0000705E0000}"/>
    <cellStyle name="Procentai 6 5 5" xfId="6654" xr:uid="{00000000-0005-0000-0000-0000715E0000}"/>
    <cellStyle name="Procentai 6 5 5 2" xfId="16633" xr:uid="{00000000-0005-0000-0000-0000725E0000}"/>
    <cellStyle name="Procentai 6 5 5 3" xfId="25089" xr:uid="{00000000-0005-0000-0000-0000735E0000}"/>
    <cellStyle name="Procentai 6 5 6" xfId="6657" xr:uid="{00000000-0005-0000-0000-0000745E0000}"/>
    <cellStyle name="Procentai 6 5 6 2" xfId="16634" xr:uid="{00000000-0005-0000-0000-0000755E0000}"/>
    <cellStyle name="Procentai 6 5 6 3" xfId="25090" xr:uid="{00000000-0005-0000-0000-0000765E0000}"/>
    <cellStyle name="Procentai 6 5 7" xfId="6660" xr:uid="{00000000-0005-0000-0000-0000775E0000}"/>
    <cellStyle name="Procentai 6 5 7 2" xfId="16635" xr:uid="{00000000-0005-0000-0000-0000785E0000}"/>
    <cellStyle name="Procentai 6 5 7 3" xfId="25091" xr:uid="{00000000-0005-0000-0000-0000795E0000}"/>
    <cellStyle name="Procentai 6 5 8" xfId="6662" xr:uid="{00000000-0005-0000-0000-00007A5E0000}"/>
    <cellStyle name="Procentai 6 5 8 2" xfId="16636" xr:uid="{00000000-0005-0000-0000-00007B5E0000}"/>
    <cellStyle name="Procentai 6 5 8 3" xfId="25092" xr:uid="{00000000-0005-0000-0000-00007C5E0000}"/>
    <cellStyle name="Procentai 6 5 9" xfId="6664" xr:uid="{00000000-0005-0000-0000-00007D5E0000}"/>
    <cellStyle name="Procentai 6 5 9 2" xfId="16637" xr:uid="{00000000-0005-0000-0000-00007E5E0000}"/>
    <cellStyle name="Procentai 6 5 9 3" xfId="25093" xr:uid="{00000000-0005-0000-0000-00007F5E0000}"/>
    <cellStyle name="Procentai 6 6" xfId="8259" xr:uid="{00000000-0005-0000-0000-0000805E0000}"/>
    <cellStyle name="Procentai 6 6 10" xfId="8260" xr:uid="{00000000-0005-0000-0000-0000815E0000}"/>
    <cellStyle name="Procentai 6 6 10 2" xfId="16638" xr:uid="{00000000-0005-0000-0000-0000825E0000}"/>
    <cellStyle name="Procentai 6 6 10 3" xfId="25094" xr:uid="{00000000-0005-0000-0000-0000835E0000}"/>
    <cellStyle name="Procentai 6 6 11" xfId="8261" xr:uid="{00000000-0005-0000-0000-0000845E0000}"/>
    <cellStyle name="Procentai 6 6 11 2" xfId="16639" xr:uid="{00000000-0005-0000-0000-0000855E0000}"/>
    <cellStyle name="Procentai 6 6 11 3" xfId="25095" xr:uid="{00000000-0005-0000-0000-0000865E0000}"/>
    <cellStyle name="Procentai 6 6 12" xfId="8262" xr:uid="{00000000-0005-0000-0000-0000875E0000}"/>
    <cellStyle name="Procentai 6 6 12 2" xfId="16640" xr:uid="{00000000-0005-0000-0000-0000885E0000}"/>
    <cellStyle name="Procentai 6 6 12 3" xfId="25096" xr:uid="{00000000-0005-0000-0000-0000895E0000}"/>
    <cellStyle name="Procentai 6 6 13" xfId="8263" xr:uid="{00000000-0005-0000-0000-00008A5E0000}"/>
    <cellStyle name="Procentai 6 6 13 2" xfId="16641" xr:uid="{00000000-0005-0000-0000-00008B5E0000}"/>
    <cellStyle name="Procentai 6 6 13 3" xfId="25097" xr:uid="{00000000-0005-0000-0000-00008C5E0000}"/>
    <cellStyle name="Procentai 6 6 14" xfId="8264" xr:uid="{00000000-0005-0000-0000-00008D5E0000}"/>
    <cellStyle name="Procentai 6 6 14 2" xfId="16642" xr:uid="{00000000-0005-0000-0000-00008E5E0000}"/>
    <cellStyle name="Procentai 6 6 14 3" xfId="25098" xr:uid="{00000000-0005-0000-0000-00008F5E0000}"/>
    <cellStyle name="Procentai 6 6 15" xfId="4141" xr:uid="{00000000-0005-0000-0000-0000905E0000}"/>
    <cellStyle name="Procentai 6 6 15 2" xfId="16643" xr:uid="{00000000-0005-0000-0000-0000915E0000}"/>
    <cellStyle name="Procentai 6 6 15 3" xfId="25099" xr:uid="{00000000-0005-0000-0000-0000925E0000}"/>
    <cellStyle name="Procentai 6 6 16" xfId="4143" xr:uid="{00000000-0005-0000-0000-0000935E0000}"/>
    <cellStyle name="Procentai 6 6 16 2" xfId="16644" xr:uid="{00000000-0005-0000-0000-0000945E0000}"/>
    <cellStyle name="Procentai 6 6 16 3" xfId="25100" xr:uid="{00000000-0005-0000-0000-0000955E0000}"/>
    <cellStyle name="Procentai 6 6 17" xfId="9023" xr:uid="{00000000-0005-0000-0000-0000965E0000}"/>
    <cellStyle name="Procentai 6 6 18" xfId="17460" xr:uid="{00000000-0005-0000-0000-0000975E0000}"/>
    <cellStyle name="Procentai 6 6 2" xfId="8265" xr:uid="{00000000-0005-0000-0000-0000985E0000}"/>
    <cellStyle name="Procentai 6 6 2 2" xfId="16645" xr:uid="{00000000-0005-0000-0000-0000995E0000}"/>
    <cellStyle name="Procentai 6 6 2 3" xfId="18097" xr:uid="{00000000-0005-0000-0000-00009A5E0000}"/>
    <cellStyle name="Procentai 6 6 3" xfId="8266" xr:uid="{00000000-0005-0000-0000-00009B5E0000}"/>
    <cellStyle name="Procentai 6 6 3 2" xfId="16646" xr:uid="{00000000-0005-0000-0000-00009C5E0000}"/>
    <cellStyle name="Procentai 6 6 3 3" xfId="25101" xr:uid="{00000000-0005-0000-0000-00009D5E0000}"/>
    <cellStyle name="Procentai 6 6 4" xfId="8267" xr:uid="{00000000-0005-0000-0000-00009E5E0000}"/>
    <cellStyle name="Procentai 6 6 4 2" xfId="16647" xr:uid="{00000000-0005-0000-0000-00009F5E0000}"/>
    <cellStyle name="Procentai 6 6 4 3" xfId="25102" xr:uid="{00000000-0005-0000-0000-0000A05E0000}"/>
    <cellStyle name="Procentai 6 6 5" xfId="8268" xr:uid="{00000000-0005-0000-0000-0000A15E0000}"/>
    <cellStyle name="Procentai 6 6 5 2" xfId="16648" xr:uid="{00000000-0005-0000-0000-0000A25E0000}"/>
    <cellStyle name="Procentai 6 6 5 3" xfId="25103" xr:uid="{00000000-0005-0000-0000-0000A35E0000}"/>
    <cellStyle name="Procentai 6 6 6" xfId="8269" xr:uid="{00000000-0005-0000-0000-0000A45E0000}"/>
    <cellStyle name="Procentai 6 6 6 2" xfId="16649" xr:uid="{00000000-0005-0000-0000-0000A55E0000}"/>
    <cellStyle name="Procentai 6 6 6 3" xfId="25104" xr:uid="{00000000-0005-0000-0000-0000A65E0000}"/>
    <cellStyle name="Procentai 6 6 7" xfId="8270" xr:uid="{00000000-0005-0000-0000-0000A75E0000}"/>
    <cellStyle name="Procentai 6 6 7 2" xfId="16650" xr:uid="{00000000-0005-0000-0000-0000A85E0000}"/>
    <cellStyle name="Procentai 6 6 7 3" xfId="25105" xr:uid="{00000000-0005-0000-0000-0000A95E0000}"/>
    <cellStyle name="Procentai 6 6 8" xfId="8271" xr:uid="{00000000-0005-0000-0000-0000AA5E0000}"/>
    <cellStyle name="Procentai 6 6 8 2" xfId="16651" xr:uid="{00000000-0005-0000-0000-0000AB5E0000}"/>
    <cellStyle name="Procentai 6 6 8 3" xfId="25106" xr:uid="{00000000-0005-0000-0000-0000AC5E0000}"/>
    <cellStyle name="Procentai 6 6 9" xfId="8272" xr:uid="{00000000-0005-0000-0000-0000AD5E0000}"/>
    <cellStyle name="Procentai 6 6 9 2" xfId="16652" xr:uid="{00000000-0005-0000-0000-0000AE5E0000}"/>
    <cellStyle name="Procentai 6 6 9 3" xfId="25107" xr:uid="{00000000-0005-0000-0000-0000AF5E0000}"/>
    <cellStyle name="Procentai 6 7" xfId="8273" xr:uid="{00000000-0005-0000-0000-0000B05E0000}"/>
    <cellStyle name="Procentai 6 7 2" xfId="16653" xr:uid="{00000000-0005-0000-0000-0000B15E0000}"/>
    <cellStyle name="Procentai 6 7 3" xfId="17587" xr:uid="{00000000-0005-0000-0000-0000B25E0000}"/>
    <cellStyle name="Procentai 6 8" xfId="8274" xr:uid="{00000000-0005-0000-0000-0000B35E0000}"/>
    <cellStyle name="Procentai 6 8 2" xfId="16654" xr:uid="{00000000-0005-0000-0000-0000B45E0000}"/>
    <cellStyle name="Procentai 6 8 3" xfId="25108" xr:uid="{00000000-0005-0000-0000-0000B55E0000}"/>
    <cellStyle name="Procentai 6 9" xfId="8275" xr:uid="{00000000-0005-0000-0000-0000B65E0000}"/>
    <cellStyle name="Procentai 6 9 2" xfId="16655" xr:uid="{00000000-0005-0000-0000-0000B75E0000}"/>
    <cellStyle name="Procentai 6 9 3" xfId="25109" xr:uid="{00000000-0005-0000-0000-0000B85E0000}"/>
    <cellStyle name="Procentai 7" xfId="8276" xr:uid="{00000000-0005-0000-0000-0000B95E0000}"/>
    <cellStyle name="Procentai 7 10" xfId="8277" xr:uid="{00000000-0005-0000-0000-0000BA5E0000}"/>
    <cellStyle name="Procentai 7 10 2" xfId="16656" xr:uid="{00000000-0005-0000-0000-0000BB5E0000}"/>
    <cellStyle name="Procentai 7 10 3" xfId="25110" xr:uid="{00000000-0005-0000-0000-0000BC5E0000}"/>
    <cellStyle name="Procentai 7 11" xfId="8278" xr:uid="{00000000-0005-0000-0000-0000BD5E0000}"/>
    <cellStyle name="Procentai 7 11 2" xfId="16657" xr:uid="{00000000-0005-0000-0000-0000BE5E0000}"/>
    <cellStyle name="Procentai 7 11 3" xfId="25111" xr:uid="{00000000-0005-0000-0000-0000BF5E0000}"/>
    <cellStyle name="Procentai 7 12" xfId="8279" xr:uid="{00000000-0005-0000-0000-0000C05E0000}"/>
    <cellStyle name="Procentai 7 12 2" xfId="16658" xr:uid="{00000000-0005-0000-0000-0000C15E0000}"/>
    <cellStyle name="Procentai 7 12 3" xfId="25112" xr:uid="{00000000-0005-0000-0000-0000C25E0000}"/>
    <cellStyle name="Procentai 7 13" xfId="8280" xr:uid="{00000000-0005-0000-0000-0000C35E0000}"/>
    <cellStyle name="Procentai 7 13 2" xfId="16659" xr:uid="{00000000-0005-0000-0000-0000C45E0000}"/>
    <cellStyle name="Procentai 7 13 3" xfId="25113" xr:uid="{00000000-0005-0000-0000-0000C55E0000}"/>
    <cellStyle name="Procentai 7 14" xfId="8281" xr:uid="{00000000-0005-0000-0000-0000C65E0000}"/>
    <cellStyle name="Procentai 7 14 2" xfId="16660" xr:uid="{00000000-0005-0000-0000-0000C75E0000}"/>
    <cellStyle name="Procentai 7 14 3" xfId="25114" xr:uid="{00000000-0005-0000-0000-0000C85E0000}"/>
    <cellStyle name="Procentai 7 15" xfId="8283" xr:uid="{00000000-0005-0000-0000-0000C95E0000}"/>
    <cellStyle name="Procentai 7 15 2" xfId="16661" xr:uid="{00000000-0005-0000-0000-0000CA5E0000}"/>
    <cellStyle name="Procentai 7 15 3" xfId="25115" xr:uid="{00000000-0005-0000-0000-0000CB5E0000}"/>
    <cellStyle name="Procentai 7 16" xfId="8285" xr:uid="{00000000-0005-0000-0000-0000CC5E0000}"/>
    <cellStyle name="Procentai 7 16 2" xfId="16662" xr:uid="{00000000-0005-0000-0000-0000CD5E0000}"/>
    <cellStyle name="Procentai 7 16 3" xfId="25116" xr:uid="{00000000-0005-0000-0000-0000CE5E0000}"/>
    <cellStyle name="Procentai 7 17" xfId="8287" xr:uid="{00000000-0005-0000-0000-0000CF5E0000}"/>
    <cellStyle name="Procentai 7 17 2" xfId="16663" xr:uid="{00000000-0005-0000-0000-0000D05E0000}"/>
    <cellStyle name="Procentai 7 17 3" xfId="25117" xr:uid="{00000000-0005-0000-0000-0000D15E0000}"/>
    <cellStyle name="Procentai 7 18" xfId="8288" xr:uid="{00000000-0005-0000-0000-0000D25E0000}"/>
    <cellStyle name="Procentai 7 18 2" xfId="16664" xr:uid="{00000000-0005-0000-0000-0000D35E0000}"/>
    <cellStyle name="Procentai 7 18 3" xfId="25118" xr:uid="{00000000-0005-0000-0000-0000D45E0000}"/>
    <cellStyle name="Procentai 7 19" xfId="8289" xr:uid="{00000000-0005-0000-0000-0000D55E0000}"/>
    <cellStyle name="Procentai 7 19 2" xfId="16665" xr:uid="{00000000-0005-0000-0000-0000D65E0000}"/>
    <cellStyle name="Procentai 7 19 3" xfId="25119" xr:uid="{00000000-0005-0000-0000-0000D75E0000}"/>
    <cellStyle name="Procentai 7 2" xfId="8290" xr:uid="{00000000-0005-0000-0000-0000D85E0000}"/>
    <cellStyle name="Procentai 7 2 10" xfId="8291" xr:uid="{00000000-0005-0000-0000-0000D95E0000}"/>
    <cellStyle name="Procentai 7 2 10 2" xfId="16666" xr:uid="{00000000-0005-0000-0000-0000DA5E0000}"/>
    <cellStyle name="Procentai 7 2 10 3" xfId="25120" xr:uid="{00000000-0005-0000-0000-0000DB5E0000}"/>
    <cellStyle name="Procentai 7 2 11" xfId="5453" xr:uid="{00000000-0005-0000-0000-0000DC5E0000}"/>
    <cellStyle name="Procentai 7 2 11 2" xfId="16667" xr:uid="{00000000-0005-0000-0000-0000DD5E0000}"/>
    <cellStyle name="Procentai 7 2 11 3" xfId="25121" xr:uid="{00000000-0005-0000-0000-0000DE5E0000}"/>
    <cellStyle name="Procentai 7 2 12" xfId="5455" xr:uid="{00000000-0005-0000-0000-0000DF5E0000}"/>
    <cellStyle name="Procentai 7 2 12 2" xfId="16668" xr:uid="{00000000-0005-0000-0000-0000E05E0000}"/>
    <cellStyle name="Procentai 7 2 12 3" xfId="25122" xr:uid="{00000000-0005-0000-0000-0000E15E0000}"/>
    <cellStyle name="Procentai 7 2 13" xfId="5457" xr:uid="{00000000-0005-0000-0000-0000E25E0000}"/>
    <cellStyle name="Procentai 7 2 13 2" xfId="16669" xr:uid="{00000000-0005-0000-0000-0000E35E0000}"/>
    <cellStyle name="Procentai 7 2 13 3" xfId="25123" xr:uid="{00000000-0005-0000-0000-0000E45E0000}"/>
    <cellStyle name="Procentai 7 2 14" xfId="5459" xr:uid="{00000000-0005-0000-0000-0000E55E0000}"/>
    <cellStyle name="Procentai 7 2 14 2" xfId="16670" xr:uid="{00000000-0005-0000-0000-0000E65E0000}"/>
    <cellStyle name="Procentai 7 2 14 3" xfId="25124" xr:uid="{00000000-0005-0000-0000-0000E75E0000}"/>
    <cellStyle name="Procentai 7 2 15" xfId="5462" xr:uid="{00000000-0005-0000-0000-0000E85E0000}"/>
    <cellStyle name="Procentai 7 2 15 2" xfId="16671" xr:uid="{00000000-0005-0000-0000-0000E95E0000}"/>
    <cellStyle name="Procentai 7 2 15 3" xfId="25125" xr:uid="{00000000-0005-0000-0000-0000EA5E0000}"/>
    <cellStyle name="Procentai 7 2 16" xfId="5465" xr:uid="{00000000-0005-0000-0000-0000EB5E0000}"/>
    <cellStyle name="Procentai 7 2 16 2" xfId="16672" xr:uid="{00000000-0005-0000-0000-0000EC5E0000}"/>
    <cellStyle name="Procentai 7 2 16 3" xfId="25126" xr:uid="{00000000-0005-0000-0000-0000ED5E0000}"/>
    <cellStyle name="Procentai 7 2 17" xfId="5467" xr:uid="{00000000-0005-0000-0000-0000EE5E0000}"/>
    <cellStyle name="Procentai 7 2 17 2" xfId="16673" xr:uid="{00000000-0005-0000-0000-0000EF5E0000}"/>
    <cellStyle name="Procentai 7 2 17 3" xfId="25127" xr:uid="{00000000-0005-0000-0000-0000F05E0000}"/>
    <cellStyle name="Procentai 7 2 18" xfId="5469" xr:uid="{00000000-0005-0000-0000-0000F15E0000}"/>
    <cellStyle name="Procentai 7 2 18 2" xfId="16674" xr:uid="{00000000-0005-0000-0000-0000F25E0000}"/>
    <cellStyle name="Procentai 7 2 18 3" xfId="25128" xr:uid="{00000000-0005-0000-0000-0000F35E0000}"/>
    <cellStyle name="Procentai 7 2 19" xfId="8292" xr:uid="{00000000-0005-0000-0000-0000F45E0000}"/>
    <cellStyle name="Procentai 7 2 19 2" xfId="16675" xr:uid="{00000000-0005-0000-0000-0000F55E0000}"/>
    <cellStyle name="Procentai 7 2 19 3" xfId="25129" xr:uid="{00000000-0005-0000-0000-0000F65E0000}"/>
    <cellStyle name="Procentai 7 2 2" xfId="8293" xr:uid="{00000000-0005-0000-0000-0000F75E0000}"/>
    <cellStyle name="Procentai 7 2 2 10" xfId="8294" xr:uid="{00000000-0005-0000-0000-0000F85E0000}"/>
    <cellStyle name="Procentai 7 2 2 10 2" xfId="16676" xr:uid="{00000000-0005-0000-0000-0000F95E0000}"/>
    <cellStyle name="Procentai 7 2 2 10 3" xfId="25130" xr:uid="{00000000-0005-0000-0000-0000FA5E0000}"/>
    <cellStyle name="Procentai 7 2 2 11" xfId="8295" xr:uid="{00000000-0005-0000-0000-0000FB5E0000}"/>
    <cellStyle name="Procentai 7 2 2 11 2" xfId="16677" xr:uid="{00000000-0005-0000-0000-0000FC5E0000}"/>
    <cellStyle name="Procentai 7 2 2 11 3" xfId="25131" xr:uid="{00000000-0005-0000-0000-0000FD5E0000}"/>
    <cellStyle name="Procentai 7 2 2 12" xfId="8296" xr:uid="{00000000-0005-0000-0000-0000FE5E0000}"/>
    <cellStyle name="Procentai 7 2 2 12 2" xfId="16678" xr:uid="{00000000-0005-0000-0000-0000FF5E0000}"/>
    <cellStyle name="Procentai 7 2 2 12 3" xfId="25132" xr:uid="{00000000-0005-0000-0000-0000005F0000}"/>
    <cellStyle name="Procentai 7 2 2 13" xfId="8297" xr:uid="{00000000-0005-0000-0000-0000015F0000}"/>
    <cellStyle name="Procentai 7 2 2 13 2" xfId="16679" xr:uid="{00000000-0005-0000-0000-0000025F0000}"/>
    <cellStyle name="Procentai 7 2 2 13 3" xfId="25133" xr:uid="{00000000-0005-0000-0000-0000035F0000}"/>
    <cellStyle name="Procentai 7 2 2 14" xfId="8298" xr:uid="{00000000-0005-0000-0000-0000045F0000}"/>
    <cellStyle name="Procentai 7 2 2 14 2" xfId="16680" xr:uid="{00000000-0005-0000-0000-0000055F0000}"/>
    <cellStyle name="Procentai 7 2 2 14 3" xfId="25134" xr:uid="{00000000-0005-0000-0000-0000065F0000}"/>
    <cellStyle name="Procentai 7 2 2 15" xfId="8300" xr:uid="{00000000-0005-0000-0000-0000075F0000}"/>
    <cellStyle name="Procentai 7 2 2 15 2" xfId="16681" xr:uid="{00000000-0005-0000-0000-0000085F0000}"/>
    <cellStyle name="Procentai 7 2 2 15 3" xfId="25135" xr:uid="{00000000-0005-0000-0000-0000095F0000}"/>
    <cellStyle name="Procentai 7 2 2 16" xfId="8301" xr:uid="{00000000-0005-0000-0000-00000A5F0000}"/>
    <cellStyle name="Procentai 7 2 2 16 2" xfId="16682" xr:uid="{00000000-0005-0000-0000-00000B5F0000}"/>
    <cellStyle name="Procentai 7 2 2 16 3" xfId="25136" xr:uid="{00000000-0005-0000-0000-00000C5F0000}"/>
    <cellStyle name="Procentai 7 2 2 17" xfId="8302" xr:uid="{00000000-0005-0000-0000-00000D5F0000}"/>
    <cellStyle name="Procentai 7 2 2 17 2" xfId="16683" xr:uid="{00000000-0005-0000-0000-00000E5F0000}"/>
    <cellStyle name="Procentai 7 2 2 17 3" xfId="25137" xr:uid="{00000000-0005-0000-0000-00000F5F0000}"/>
    <cellStyle name="Procentai 7 2 2 18" xfId="8303" xr:uid="{00000000-0005-0000-0000-0000105F0000}"/>
    <cellStyle name="Procentai 7 2 2 18 2" xfId="16684" xr:uid="{00000000-0005-0000-0000-0000115F0000}"/>
    <cellStyle name="Procentai 7 2 2 18 3" xfId="25138" xr:uid="{00000000-0005-0000-0000-0000125F0000}"/>
    <cellStyle name="Procentai 7 2 2 19" xfId="8304" xr:uid="{00000000-0005-0000-0000-0000135F0000}"/>
    <cellStyle name="Procentai 7 2 2 19 2" xfId="16685" xr:uid="{00000000-0005-0000-0000-0000145F0000}"/>
    <cellStyle name="Procentai 7 2 2 19 3" xfId="25139" xr:uid="{00000000-0005-0000-0000-0000155F0000}"/>
    <cellStyle name="Procentai 7 2 2 2" xfId="8305" xr:uid="{00000000-0005-0000-0000-0000165F0000}"/>
    <cellStyle name="Procentai 7 2 2 2 10" xfId="8040" xr:uid="{00000000-0005-0000-0000-0000175F0000}"/>
    <cellStyle name="Procentai 7 2 2 2 10 2" xfId="16686" xr:uid="{00000000-0005-0000-0000-0000185F0000}"/>
    <cellStyle name="Procentai 7 2 2 2 10 3" xfId="25140" xr:uid="{00000000-0005-0000-0000-0000195F0000}"/>
    <cellStyle name="Procentai 7 2 2 2 11" xfId="8122" xr:uid="{00000000-0005-0000-0000-00001A5F0000}"/>
    <cellStyle name="Procentai 7 2 2 2 11 2" xfId="16687" xr:uid="{00000000-0005-0000-0000-00001B5F0000}"/>
    <cellStyle name="Procentai 7 2 2 2 11 3" xfId="25141" xr:uid="{00000000-0005-0000-0000-00001C5F0000}"/>
    <cellStyle name="Procentai 7 2 2 2 12" xfId="8139" xr:uid="{00000000-0005-0000-0000-00001D5F0000}"/>
    <cellStyle name="Procentai 7 2 2 2 12 2" xfId="16688" xr:uid="{00000000-0005-0000-0000-00001E5F0000}"/>
    <cellStyle name="Procentai 7 2 2 2 12 3" xfId="25142" xr:uid="{00000000-0005-0000-0000-00001F5F0000}"/>
    <cellStyle name="Procentai 7 2 2 2 13" xfId="8150" xr:uid="{00000000-0005-0000-0000-0000205F0000}"/>
    <cellStyle name="Procentai 7 2 2 2 13 2" xfId="16689" xr:uid="{00000000-0005-0000-0000-0000215F0000}"/>
    <cellStyle name="Procentai 7 2 2 2 13 3" xfId="25143" xr:uid="{00000000-0005-0000-0000-0000225F0000}"/>
    <cellStyle name="Procentai 7 2 2 2 14" xfId="8160" xr:uid="{00000000-0005-0000-0000-0000235F0000}"/>
    <cellStyle name="Procentai 7 2 2 2 14 2" xfId="16690" xr:uid="{00000000-0005-0000-0000-0000245F0000}"/>
    <cellStyle name="Procentai 7 2 2 2 14 3" xfId="25144" xr:uid="{00000000-0005-0000-0000-0000255F0000}"/>
    <cellStyle name="Procentai 7 2 2 2 15" xfId="8162" xr:uid="{00000000-0005-0000-0000-0000265F0000}"/>
    <cellStyle name="Procentai 7 2 2 2 15 2" xfId="16691" xr:uid="{00000000-0005-0000-0000-0000275F0000}"/>
    <cellStyle name="Procentai 7 2 2 2 15 3" xfId="25145" xr:uid="{00000000-0005-0000-0000-0000285F0000}"/>
    <cellStyle name="Procentai 7 2 2 2 16" xfId="8164" xr:uid="{00000000-0005-0000-0000-0000295F0000}"/>
    <cellStyle name="Procentai 7 2 2 2 16 2" xfId="16692" xr:uid="{00000000-0005-0000-0000-00002A5F0000}"/>
    <cellStyle name="Procentai 7 2 2 2 16 3" xfId="25146" xr:uid="{00000000-0005-0000-0000-00002B5F0000}"/>
    <cellStyle name="Procentai 7 2 2 2 17" xfId="8166" xr:uid="{00000000-0005-0000-0000-00002C5F0000}"/>
    <cellStyle name="Procentai 7 2 2 2 17 2" xfId="16693" xr:uid="{00000000-0005-0000-0000-00002D5F0000}"/>
    <cellStyle name="Procentai 7 2 2 2 17 3" xfId="25147" xr:uid="{00000000-0005-0000-0000-00002E5F0000}"/>
    <cellStyle name="Procentai 7 2 2 2 18" xfId="8777" xr:uid="{00000000-0005-0000-0000-00002F5F0000}"/>
    <cellStyle name="Procentai 7 2 2 2 19" xfId="17220" xr:uid="{00000000-0005-0000-0000-0000305F0000}"/>
    <cellStyle name="Procentai 7 2 2 2 2" xfId="3032" xr:uid="{00000000-0005-0000-0000-0000315F0000}"/>
    <cellStyle name="Procentai 7 2 2 2 2 10" xfId="8306" xr:uid="{00000000-0005-0000-0000-0000325F0000}"/>
    <cellStyle name="Procentai 7 2 2 2 2 10 2" xfId="16694" xr:uid="{00000000-0005-0000-0000-0000335F0000}"/>
    <cellStyle name="Procentai 7 2 2 2 2 10 3" xfId="25148" xr:uid="{00000000-0005-0000-0000-0000345F0000}"/>
    <cellStyle name="Procentai 7 2 2 2 2 11" xfId="8307" xr:uid="{00000000-0005-0000-0000-0000355F0000}"/>
    <cellStyle name="Procentai 7 2 2 2 2 11 2" xfId="16695" xr:uid="{00000000-0005-0000-0000-0000365F0000}"/>
    <cellStyle name="Procentai 7 2 2 2 2 11 3" xfId="25149" xr:uid="{00000000-0005-0000-0000-0000375F0000}"/>
    <cellStyle name="Procentai 7 2 2 2 2 12" xfId="8308" xr:uid="{00000000-0005-0000-0000-0000385F0000}"/>
    <cellStyle name="Procentai 7 2 2 2 2 12 2" xfId="16696" xr:uid="{00000000-0005-0000-0000-0000395F0000}"/>
    <cellStyle name="Procentai 7 2 2 2 2 12 3" xfId="25150" xr:uid="{00000000-0005-0000-0000-00003A5F0000}"/>
    <cellStyle name="Procentai 7 2 2 2 2 13" xfId="8309" xr:uid="{00000000-0005-0000-0000-00003B5F0000}"/>
    <cellStyle name="Procentai 7 2 2 2 2 13 2" xfId="16697" xr:uid="{00000000-0005-0000-0000-00003C5F0000}"/>
    <cellStyle name="Procentai 7 2 2 2 2 13 3" xfId="25151" xr:uid="{00000000-0005-0000-0000-00003D5F0000}"/>
    <cellStyle name="Procentai 7 2 2 2 2 14" xfId="8310" xr:uid="{00000000-0005-0000-0000-00003E5F0000}"/>
    <cellStyle name="Procentai 7 2 2 2 2 14 2" xfId="16698" xr:uid="{00000000-0005-0000-0000-00003F5F0000}"/>
    <cellStyle name="Procentai 7 2 2 2 2 14 3" xfId="25152" xr:uid="{00000000-0005-0000-0000-0000405F0000}"/>
    <cellStyle name="Procentai 7 2 2 2 2 15" xfId="8311" xr:uid="{00000000-0005-0000-0000-0000415F0000}"/>
    <cellStyle name="Procentai 7 2 2 2 2 15 2" xfId="16699" xr:uid="{00000000-0005-0000-0000-0000425F0000}"/>
    <cellStyle name="Procentai 7 2 2 2 2 15 3" xfId="25153" xr:uid="{00000000-0005-0000-0000-0000435F0000}"/>
    <cellStyle name="Procentai 7 2 2 2 2 16" xfId="8312" xr:uid="{00000000-0005-0000-0000-0000445F0000}"/>
    <cellStyle name="Procentai 7 2 2 2 2 16 2" xfId="16700" xr:uid="{00000000-0005-0000-0000-0000455F0000}"/>
    <cellStyle name="Procentai 7 2 2 2 2 16 3" xfId="25154" xr:uid="{00000000-0005-0000-0000-0000465F0000}"/>
    <cellStyle name="Procentai 7 2 2 2 2 17" xfId="8984" xr:uid="{00000000-0005-0000-0000-0000475F0000}"/>
    <cellStyle name="Procentai 7 2 2 2 2 18" xfId="17422" xr:uid="{00000000-0005-0000-0000-0000485F0000}"/>
    <cellStyle name="Procentai 7 2 2 2 2 2" xfId="8313" xr:uid="{00000000-0005-0000-0000-0000495F0000}"/>
    <cellStyle name="Procentai 7 2 2 2 2 2 2" xfId="16701" xr:uid="{00000000-0005-0000-0000-00004A5F0000}"/>
    <cellStyle name="Procentai 7 2 2 2 2 2 3" xfId="18098" xr:uid="{00000000-0005-0000-0000-00004B5F0000}"/>
    <cellStyle name="Procentai 7 2 2 2 2 3" xfId="8314" xr:uid="{00000000-0005-0000-0000-00004C5F0000}"/>
    <cellStyle name="Procentai 7 2 2 2 2 3 2" xfId="16702" xr:uid="{00000000-0005-0000-0000-00004D5F0000}"/>
    <cellStyle name="Procentai 7 2 2 2 2 3 3" xfId="25155" xr:uid="{00000000-0005-0000-0000-00004E5F0000}"/>
    <cellStyle name="Procentai 7 2 2 2 2 4" xfId="8315" xr:uid="{00000000-0005-0000-0000-00004F5F0000}"/>
    <cellStyle name="Procentai 7 2 2 2 2 4 2" xfId="16703" xr:uid="{00000000-0005-0000-0000-0000505F0000}"/>
    <cellStyle name="Procentai 7 2 2 2 2 4 3" xfId="25156" xr:uid="{00000000-0005-0000-0000-0000515F0000}"/>
    <cellStyle name="Procentai 7 2 2 2 2 5" xfId="8316" xr:uid="{00000000-0005-0000-0000-0000525F0000}"/>
    <cellStyle name="Procentai 7 2 2 2 2 5 2" xfId="16704" xr:uid="{00000000-0005-0000-0000-0000535F0000}"/>
    <cellStyle name="Procentai 7 2 2 2 2 5 3" xfId="25157" xr:uid="{00000000-0005-0000-0000-0000545F0000}"/>
    <cellStyle name="Procentai 7 2 2 2 2 6" xfId="8317" xr:uid="{00000000-0005-0000-0000-0000555F0000}"/>
    <cellStyle name="Procentai 7 2 2 2 2 6 2" xfId="16705" xr:uid="{00000000-0005-0000-0000-0000565F0000}"/>
    <cellStyle name="Procentai 7 2 2 2 2 6 3" xfId="25158" xr:uid="{00000000-0005-0000-0000-0000575F0000}"/>
    <cellStyle name="Procentai 7 2 2 2 2 7" xfId="8318" xr:uid="{00000000-0005-0000-0000-0000585F0000}"/>
    <cellStyle name="Procentai 7 2 2 2 2 7 2" xfId="16706" xr:uid="{00000000-0005-0000-0000-0000595F0000}"/>
    <cellStyle name="Procentai 7 2 2 2 2 7 3" xfId="25159" xr:uid="{00000000-0005-0000-0000-00005A5F0000}"/>
    <cellStyle name="Procentai 7 2 2 2 2 8" xfId="8319" xr:uid="{00000000-0005-0000-0000-00005B5F0000}"/>
    <cellStyle name="Procentai 7 2 2 2 2 8 2" xfId="16707" xr:uid="{00000000-0005-0000-0000-00005C5F0000}"/>
    <cellStyle name="Procentai 7 2 2 2 2 8 3" xfId="25160" xr:uid="{00000000-0005-0000-0000-00005D5F0000}"/>
    <cellStyle name="Procentai 7 2 2 2 2 9" xfId="8320" xr:uid="{00000000-0005-0000-0000-00005E5F0000}"/>
    <cellStyle name="Procentai 7 2 2 2 2 9 2" xfId="16708" xr:uid="{00000000-0005-0000-0000-00005F5F0000}"/>
    <cellStyle name="Procentai 7 2 2 2 2 9 3" xfId="25161" xr:uid="{00000000-0005-0000-0000-0000605F0000}"/>
    <cellStyle name="Procentai 7 2 2 2 3" xfId="3034" xr:uid="{00000000-0005-0000-0000-0000615F0000}"/>
    <cellStyle name="Procentai 7 2 2 2 3 2" xfId="16709" xr:uid="{00000000-0005-0000-0000-0000625F0000}"/>
    <cellStyle name="Procentai 7 2 2 2 3 3" xfId="17751" xr:uid="{00000000-0005-0000-0000-0000635F0000}"/>
    <cellStyle name="Procentai 7 2 2 2 4" xfId="3036" xr:uid="{00000000-0005-0000-0000-0000645F0000}"/>
    <cellStyle name="Procentai 7 2 2 2 4 2" xfId="16710" xr:uid="{00000000-0005-0000-0000-0000655F0000}"/>
    <cellStyle name="Procentai 7 2 2 2 4 3" xfId="25162" xr:uid="{00000000-0005-0000-0000-0000665F0000}"/>
    <cellStyle name="Procentai 7 2 2 2 5" xfId="3038" xr:uid="{00000000-0005-0000-0000-0000675F0000}"/>
    <cellStyle name="Procentai 7 2 2 2 5 2" xfId="16711" xr:uid="{00000000-0005-0000-0000-0000685F0000}"/>
    <cellStyle name="Procentai 7 2 2 2 5 3" xfId="25163" xr:uid="{00000000-0005-0000-0000-0000695F0000}"/>
    <cellStyle name="Procentai 7 2 2 2 6" xfId="3042" xr:uid="{00000000-0005-0000-0000-00006A5F0000}"/>
    <cellStyle name="Procentai 7 2 2 2 6 2" xfId="16712" xr:uid="{00000000-0005-0000-0000-00006B5F0000}"/>
    <cellStyle name="Procentai 7 2 2 2 6 3" xfId="25164" xr:uid="{00000000-0005-0000-0000-00006C5F0000}"/>
    <cellStyle name="Procentai 7 2 2 2 7" xfId="3045" xr:uid="{00000000-0005-0000-0000-00006D5F0000}"/>
    <cellStyle name="Procentai 7 2 2 2 7 2" xfId="16713" xr:uid="{00000000-0005-0000-0000-00006E5F0000}"/>
    <cellStyle name="Procentai 7 2 2 2 7 3" xfId="25165" xr:uid="{00000000-0005-0000-0000-00006F5F0000}"/>
    <cellStyle name="Procentai 7 2 2 2 8" xfId="3048" xr:uid="{00000000-0005-0000-0000-0000705F0000}"/>
    <cellStyle name="Procentai 7 2 2 2 8 2" xfId="16714" xr:uid="{00000000-0005-0000-0000-0000715F0000}"/>
    <cellStyle name="Procentai 7 2 2 2 8 3" xfId="25166" xr:uid="{00000000-0005-0000-0000-0000725F0000}"/>
    <cellStyle name="Procentai 7 2 2 2 9" xfId="3051" xr:uid="{00000000-0005-0000-0000-0000735F0000}"/>
    <cellStyle name="Procentai 7 2 2 2 9 2" xfId="16715" xr:uid="{00000000-0005-0000-0000-0000745F0000}"/>
    <cellStyle name="Procentai 7 2 2 2 9 3" xfId="25167" xr:uid="{00000000-0005-0000-0000-0000755F0000}"/>
    <cellStyle name="Procentai 7 2 2 20" xfId="8299" xr:uid="{00000000-0005-0000-0000-0000765F0000}"/>
    <cellStyle name="Procentai 7 2 2 21" xfId="8674" xr:uid="{00000000-0005-0000-0000-0000775F0000}"/>
    <cellStyle name="Procentai 7 2 2 22" xfId="17123" xr:uid="{00000000-0005-0000-0000-0000785F0000}"/>
    <cellStyle name="Procentai 7 2 2 3" xfId="8321" xr:uid="{00000000-0005-0000-0000-0000795F0000}"/>
    <cellStyle name="Procentai 7 2 2 3 10" xfId="270" xr:uid="{00000000-0005-0000-0000-00007A5F0000}"/>
    <cellStyle name="Procentai 7 2 2 3 10 2" xfId="16716" xr:uid="{00000000-0005-0000-0000-00007B5F0000}"/>
    <cellStyle name="Procentai 7 2 2 3 10 3" xfId="25168" xr:uid="{00000000-0005-0000-0000-00007C5F0000}"/>
    <cellStyle name="Procentai 7 2 2 3 11" xfId="275" xr:uid="{00000000-0005-0000-0000-00007D5F0000}"/>
    <cellStyle name="Procentai 7 2 2 3 11 2" xfId="16717" xr:uid="{00000000-0005-0000-0000-00007E5F0000}"/>
    <cellStyle name="Procentai 7 2 2 3 11 3" xfId="25169" xr:uid="{00000000-0005-0000-0000-00007F5F0000}"/>
    <cellStyle name="Procentai 7 2 2 3 12" xfId="279" xr:uid="{00000000-0005-0000-0000-0000805F0000}"/>
    <cellStyle name="Procentai 7 2 2 3 12 2" xfId="16718" xr:uid="{00000000-0005-0000-0000-0000815F0000}"/>
    <cellStyle name="Procentai 7 2 2 3 12 3" xfId="25170" xr:uid="{00000000-0005-0000-0000-0000825F0000}"/>
    <cellStyle name="Procentai 7 2 2 3 13" xfId="283" xr:uid="{00000000-0005-0000-0000-0000835F0000}"/>
    <cellStyle name="Procentai 7 2 2 3 13 2" xfId="16719" xr:uid="{00000000-0005-0000-0000-0000845F0000}"/>
    <cellStyle name="Procentai 7 2 2 3 13 3" xfId="25171" xr:uid="{00000000-0005-0000-0000-0000855F0000}"/>
    <cellStyle name="Procentai 7 2 2 3 14" xfId="292" xr:uid="{00000000-0005-0000-0000-0000865F0000}"/>
    <cellStyle name="Procentai 7 2 2 3 14 2" xfId="16720" xr:uid="{00000000-0005-0000-0000-0000875F0000}"/>
    <cellStyle name="Procentai 7 2 2 3 14 3" xfId="25172" xr:uid="{00000000-0005-0000-0000-0000885F0000}"/>
    <cellStyle name="Procentai 7 2 2 3 15" xfId="8322" xr:uid="{00000000-0005-0000-0000-0000895F0000}"/>
    <cellStyle name="Procentai 7 2 2 3 15 2" xfId="16721" xr:uid="{00000000-0005-0000-0000-00008A5F0000}"/>
    <cellStyle name="Procentai 7 2 2 3 15 3" xfId="25173" xr:uid="{00000000-0005-0000-0000-00008B5F0000}"/>
    <cellStyle name="Procentai 7 2 2 3 16" xfId="8323" xr:uid="{00000000-0005-0000-0000-00008C5F0000}"/>
    <cellStyle name="Procentai 7 2 2 3 16 2" xfId="16722" xr:uid="{00000000-0005-0000-0000-00008D5F0000}"/>
    <cellStyle name="Procentai 7 2 2 3 16 3" xfId="25174" xr:uid="{00000000-0005-0000-0000-00008E5F0000}"/>
    <cellStyle name="Procentai 7 2 2 3 17" xfId="8887" xr:uid="{00000000-0005-0000-0000-00008F5F0000}"/>
    <cellStyle name="Procentai 7 2 2 3 18" xfId="17325" xr:uid="{00000000-0005-0000-0000-0000905F0000}"/>
    <cellStyle name="Procentai 7 2 2 3 2" xfId="342" xr:uid="{00000000-0005-0000-0000-0000915F0000}"/>
    <cellStyle name="Procentai 7 2 2 3 2 2" xfId="16723" xr:uid="{00000000-0005-0000-0000-0000925F0000}"/>
    <cellStyle name="Procentai 7 2 2 3 2 3" xfId="18099" xr:uid="{00000000-0005-0000-0000-0000935F0000}"/>
    <cellStyle name="Procentai 7 2 2 3 3" xfId="348" xr:uid="{00000000-0005-0000-0000-0000945F0000}"/>
    <cellStyle name="Procentai 7 2 2 3 3 2" xfId="16724" xr:uid="{00000000-0005-0000-0000-0000955F0000}"/>
    <cellStyle name="Procentai 7 2 2 3 3 3" xfId="25175" xr:uid="{00000000-0005-0000-0000-0000965F0000}"/>
    <cellStyle name="Procentai 7 2 2 3 4" xfId="350" xr:uid="{00000000-0005-0000-0000-0000975F0000}"/>
    <cellStyle name="Procentai 7 2 2 3 4 2" xfId="16725" xr:uid="{00000000-0005-0000-0000-0000985F0000}"/>
    <cellStyle name="Procentai 7 2 2 3 4 3" xfId="25176" xr:uid="{00000000-0005-0000-0000-0000995F0000}"/>
    <cellStyle name="Procentai 7 2 2 3 5" xfId="352" xr:uid="{00000000-0005-0000-0000-00009A5F0000}"/>
    <cellStyle name="Procentai 7 2 2 3 5 2" xfId="16726" xr:uid="{00000000-0005-0000-0000-00009B5F0000}"/>
    <cellStyle name="Procentai 7 2 2 3 5 3" xfId="25177" xr:uid="{00000000-0005-0000-0000-00009C5F0000}"/>
    <cellStyle name="Procentai 7 2 2 3 6" xfId="354" xr:uid="{00000000-0005-0000-0000-00009D5F0000}"/>
    <cellStyle name="Procentai 7 2 2 3 6 2" xfId="16727" xr:uid="{00000000-0005-0000-0000-00009E5F0000}"/>
    <cellStyle name="Procentai 7 2 2 3 6 3" xfId="25178" xr:uid="{00000000-0005-0000-0000-00009F5F0000}"/>
    <cellStyle name="Procentai 7 2 2 3 7" xfId="356" xr:uid="{00000000-0005-0000-0000-0000A05F0000}"/>
    <cellStyle name="Procentai 7 2 2 3 7 2" xfId="16728" xr:uid="{00000000-0005-0000-0000-0000A15F0000}"/>
    <cellStyle name="Procentai 7 2 2 3 7 3" xfId="25179" xr:uid="{00000000-0005-0000-0000-0000A25F0000}"/>
    <cellStyle name="Procentai 7 2 2 3 8" xfId="358" xr:uid="{00000000-0005-0000-0000-0000A35F0000}"/>
    <cellStyle name="Procentai 7 2 2 3 8 2" xfId="16729" xr:uid="{00000000-0005-0000-0000-0000A45F0000}"/>
    <cellStyle name="Procentai 7 2 2 3 8 3" xfId="25180" xr:uid="{00000000-0005-0000-0000-0000A55F0000}"/>
    <cellStyle name="Procentai 7 2 2 3 9" xfId="8324" xr:uid="{00000000-0005-0000-0000-0000A65F0000}"/>
    <cellStyle name="Procentai 7 2 2 3 9 2" xfId="16730" xr:uid="{00000000-0005-0000-0000-0000A75F0000}"/>
    <cellStyle name="Procentai 7 2 2 3 9 3" xfId="25181" xr:uid="{00000000-0005-0000-0000-0000A85F0000}"/>
    <cellStyle name="Procentai 7 2 2 4" xfId="8325" xr:uid="{00000000-0005-0000-0000-0000A95F0000}"/>
    <cellStyle name="Procentai 7 2 2 4 10" xfId="8326" xr:uid="{00000000-0005-0000-0000-0000AA5F0000}"/>
    <cellStyle name="Procentai 7 2 2 4 10 2" xfId="16731" xr:uid="{00000000-0005-0000-0000-0000AB5F0000}"/>
    <cellStyle name="Procentai 7 2 2 4 10 3" xfId="25182" xr:uid="{00000000-0005-0000-0000-0000AC5F0000}"/>
    <cellStyle name="Procentai 7 2 2 4 11" xfId="8327" xr:uid="{00000000-0005-0000-0000-0000AD5F0000}"/>
    <cellStyle name="Procentai 7 2 2 4 11 2" xfId="16732" xr:uid="{00000000-0005-0000-0000-0000AE5F0000}"/>
    <cellStyle name="Procentai 7 2 2 4 11 3" xfId="25183" xr:uid="{00000000-0005-0000-0000-0000AF5F0000}"/>
    <cellStyle name="Procentai 7 2 2 4 12" xfId="8328" xr:uid="{00000000-0005-0000-0000-0000B05F0000}"/>
    <cellStyle name="Procentai 7 2 2 4 12 2" xfId="16733" xr:uid="{00000000-0005-0000-0000-0000B15F0000}"/>
    <cellStyle name="Procentai 7 2 2 4 12 3" xfId="25184" xr:uid="{00000000-0005-0000-0000-0000B25F0000}"/>
    <cellStyle name="Procentai 7 2 2 4 13" xfId="8329" xr:uid="{00000000-0005-0000-0000-0000B35F0000}"/>
    <cellStyle name="Procentai 7 2 2 4 13 2" xfId="16734" xr:uid="{00000000-0005-0000-0000-0000B45F0000}"/>
    <cellStyle name="Procentai 7 2 2 4 13 3" xfId="25185" xr:uid="{00000000-0005-0000-0000-0000B55F0000}"/>
    <cellStyle name="Procentai 7 2 2 4 14" xfId="8330" xr:uid="{00000000-0005-0000-0000-0000B65F0000}"/>
    <cellStyle name="Procentai 7 2 2 4 14 2" xfId="16735" xr:uid="{00000000-0005-0000-0000-0000B75F0000}"/>
    <cellStyle name="Procentai 7 2 2 4 14 3" xfId="25186" xr:uid="{00000000-0005-0000-0000-0000B85F0000}"/>
    <cellStyle name="Procentai 7 2 2 4 15" xfId="8331" xr:uid="{00000000-0005-0000-0000-0000B95F0000}"/>
    <cellStyle name="Procentai 7 2 2 4 15 2" xfId="16736" xr:uid="{00000000-0005-0000-0000-0000BA5F0000}"/>
    <cellStyle name="Procentai 7 2 2 4 15 3" xfId="25187" xr:uid="{00000000-0005-0000-0000-0000BB5F0000}"/>
    <cellStyle name="Procentai 7 2 2 4 16" xfId="8332" xr:uid="{00000000-0005-0000-0000-0000BC5F0000}"/>
    <cellStyle name="Procentai 7 2 2 4 16 2" xfId="16737" xr:uid="{00000000-0005-0000-0000-0000BD5F0000}"/>
    <cellStyle name="Procentai 7 2 2 4 16 3" xfId="25188" xr:uid="{00000000-0005-0000-0000-0000BE5F0000}"/>
    <cellStyle name="Procentai 7 2 2 4 17" xfId="9090" xr:uid="{00000000-0005-0000-0000-0000BF5F0000}"/>
    <cellStyle name="Procentai 7 2 2 4 18" xfId="17527" xr:uid="{00000000-0005-0000-0000-0000C05F0000}"/>
    <cellStyle name="Procentai 7 2 2 4 2" xfId="8333" xr:uid="{00000000-0005-0000-0000-0000C15F0000}"/>
    <cellStyle name="Procentai 7 2 2 4 2 2" xfId="16738" xr:uid="{00000000-0005-0000-0000-0000C25F0000}"/>
    <cellStyle name="Procentai 7 2 2 4 2 3" xfId="18100" xr:uid="{00000000-0005-0000-0000-0000C35F0000}"/>
    <cellStyle name="Procentai 7 2 2 4 3" xfId="8334" xr:uid="{00000000-0005-0000-0000-0000C45F0000}"/>
    <cellStyle name="Procentai 7 2 2 4 3 2" xfId="16739" xr:uid="{00000000-0005-0000-0000-0000C55F0000}"/>
    <cellStyle name="Procentai 7 2 2 4 3 3" xfId="25189" xr:uid="{00000000-0005-0000-0000-0000C65F0000}"/>
    <cellStyle name="Procentai 7 2 2 4 4" xfId="8335" xr:uid="{00000000-0005-0000-0000-0000C75F0000}"/>
    <cellStyle name="Procentai 7 2 2 4 4 2" xfId="16740" xr:uid="{00000000-0005-0000-0000-0000C85F0000}"/>
    <cellStyle name="Procentai 7 2 2 4 4 3" xfId="25190" xr:uid="{00000000-0005-0000-0000-0000C95F0000}"/>
    <cellStyle name="Procentai 7 2 2 4 5" xfId="8336" xr:uid="{00000000-0005-0000-0000-0000CA5F0000}"/>
    <cellStyle name="Procentai 7 2 2 4 5 2" xfId="16741" xr:uid="{00000000-0005-0000-0000-0000CB5F0000}"/>
    <cellStyle name="Procentai 7 2 2 4 5 3" xfId="25191" xr:uid="{00000000-0005-0000-0000-0000CC5F0000}"/>
    <cellStyle name="Procentai 7 2 2 4 6" xfId="8337" xr:uid="{00000000-0005-0000-0000-0000CD5F0000}"/>
    <cellStyle name="Procentai 7 2 2 4 6 2" xfId="16742" xr:uid="{00000000-0005-0000-0000-0000CE5F0000}"/>
    <cellStyle name="Procentai 7 2 2 4 6 3" xfId="25192" xr:uid="{00000000-0005-0000-0000-0000CF5F0000}"/>
    <cellStyle name="Procentai 7 2 2 4 7" xfId="8338" xr:uid="{00000000-0005-0000-0000-0000D05F0000}"/>
    <cellStyle name="Procentai 7 2 2 4 7 2" xfId="16743" xr:uid="{00000000-0005-0000-0000-0000D15F0000}"/>
    <cellStyle name="Procentai 7 2 2 4 7 3" xfId="25193" xr:uid="{00000000-0005-0000-0000-0000D25F0000}"/>
    <cellStyle name="Procentai 7 2 2 4 8" xfId="8339" xr:uid="{00000000-0005-0000-0000-0000D35F0000}"/>
    <cellStyle name="Procentai 7 2 2 4 8 2" xfId="16744" xr:uid="{00000000-0005-0000-0000-0000D45F0000}"/>
    <cellStyle name="Procentai 7 2 2 4 8 3" xfId="25194" xr:uid="{00000000-0005-0000-0000-0000D55F0000}"/>
    <cellStyle name="Procentai 7 2 2 4 9" xfId="8340" xr:uid="{00000000-0005-0000-0000-0000D65F0000}"/>
    <cellStyle name="Procentai 7 2 2 4 9 2" xfId="16745" xr:uid="{00000000-0005-0000-0000-0000D75F0000}"/>
    <cellStyle name="Procentai 7 2 2 4 9 3" xfId="25195" xr:uid="{00000000-0005-0000-0000-0000D85F0000}"/>
    <cellStyle name="Procentai 7 2 2 5" xfId="8341" xr:uid="{00000000-0005-0000-0000-0000D95F0000}"/>
    <cellStyle name="Procentai 7 2 2 5 2" xfId="16746" xr:uid="{00000000-0005-0000-0000-0000DA5F0000}"/>
    <cellStyle name="Procentai 7 2 2 5 3" xfId="17654" xr:uid="{00000000-0005-0000-0000-0000DB5F0000}"/>
    <cellStyle name="Procentai 7 2 2 6" xfId="8342" xr:uid="{00000000-0005-0000-0000-0000DC5F0000}"/>
    <cellStyle name="Procentai 7 2 2 6 2" xfId="16747" xr:uid="{00000000-0005-0000-0000-0000DD5F0000}"/>
    <cellStyle name="Procentai 7 2 2 6 3" xfId="25196" xr:uid="{00000000-0005-0000-0000-0000DE5F0000}"/>
    <cellStyle name="Procentai 7 2 2 7" xfId="5478" xr:uid="{00000000-0005-0000-0000-0000DF5F0000}"/>
    <cellStyle name="Procentai 7 2 2 7 2" xfId="16748" xr:uid="{00000000-0005-0000-0000-0000E05F0000}"/>
    <cellStyle name="Procentai 7 2 2 7 3" xfId="25197" xr:uid="{00000000-0005-0000-0000-0000E15F0000}"/>
    <cellStyle name="Procentai 7 2 2 8" xfId="5480" xr:uid="{00000000-0005-0000-0000-0000E25F0000}"/>
    <cellStyle name="Procentai 7 2 2 8 2" xfId="16749" xr:uid="{00000000-0005-0000-0000-0000E35F0000}"/>
    <cellStyle name="Procentai 7 2 2 8 3" xfId="25198" xr:uid="{00000000-0005-0000-0000-0000E45F0000}"/>
    <cellStyle name="Procentai 7 2 2 9" xfId="5482" xr:uid="{00000000-0005-0000-0000-0000E55F0000}"/>
    <cellStyle name="Procentai 7 2 2 9 2" xfId="16750" xr:uid="{00000000-0005-0000-0000-0000E65F0000}"/>
    <cellStyle name="Procentai 7 2 2 9 3" xfId="25199" xr:uid="{00000000-0005-0000-0000-0000E75F0000}"/>
    <cellStyle name="Procentai 7 2 20" xfId="5461" xr:uid="{00000000-0005-0000-0000-0000E85F0000}"/>
    <cellStyle name="Procentai 7 2 20 2" xfId="16751" xr:uid="{00000000-0005-0000-0000-0000E95F0000}"/>
    <cellStyle name="Procentai 7 2 20 3" xfId="25200" xr:uid="{00000000-0005-0000-0000-0000EA5F0000}"/>
    <cellStyle name="Procentai 7 2 21" xfId="5464" xr:uid="{00000000-0005-0000-0000-0000EB5F0000}"/>
    <cellStyle name="Procentai 7 2 22" xfId="8629" xr:uid="{00000000-0005-0000-0000-0000EC5F0000}"/>
    <cellStyle name="Procentai 7 2 23" xfId="17080" xr:uid="{00000000-0005-0000-0000-0000ED5F0000}"/>
    <cellStyle name="Procentai 7 2 3" xfId="8343" xr:uid="{00000000-0005-0000-0000-0000EE5F0000}"/>
    <cellStyle name="Procentai 7 2 3 10" xfId="6452" xr:uid="{00000000-0005-0000-0000-0000EF5F0000}"/>
    <cellStyle name="Procentai 7 2 3 10 2" xfId="16752" xr:uid="{00000000-0005-0000-0000-0000F05F0000}"/>
    <cellStyle name="Procentai 7 2 3 10 3" xfId="25201" xr:uid="{00000000-0005-0000-0000-0000F15F0000}"/>
    <cellStyle name="Procentai 7 2 3 11" xfId="6454" xr:uid="{00000000-0005-0000-0000-0000F25F0000}"/>
    <cellStyle name="Procentai 7 2 3 11 2" xfId="16753" xr:uid="{00000000-0005-0000-0000-0000F35F0000}"/>
    <cellStyle name="Procentai 7 2 3 11 3" xfId="25202" xr:uid="{00000000-0005-0000-0000-0000F45F0000}"/>
    <cellStyle name="Procentai 7 2 3 12" xfId="8344" xr:uid="{00000000-0005-0000-0000-0000F55F0000}"/>
    <cellStyle name="Procentai 7 2 3 12 2" xfId="16754" xr:uid="{00000000-0005-0000-0000-0000F65F0000}"/>
    <cellStyle name="Procentai 7 2 3 12 3" xfId="25203" xr:uid="{00000000-0005-0000-0000-0000F75F0000}"/>
    <cellStyle name="Procentai 7 2 3 13" xfId="8345" xr:uid="{00000000-0005-0000-0000-0000F85F0000}"/>
    <cellStyle name="Procentai 7 2 3 13 2" xfId="16755" xr:uid="{00000000-0005-0000-0000-0000F95F0000}"/>
    <cellStyle name="Procentai 7 2 3 13 3" xfId="25204" xr:uid="{00000000-0005-0000-0000-0000FA5F0000}"/>
    <cellStyle name="Procentai 7 2 3 14" xfId="8346" xr:uid="{00000000-0005-0000-0000-0000FB5F0000}"/>
    <cellStyle name="Procentai 7 2 3 14 2" xfId="16756" xr:uid="{00000000-0005-0000-0000-0000FC5F0000}"/>
    <cellStyle name="Procentai 7 2 3 14 3" xfId="25205" xr:uid="{00000000-0005-0000-0000-0000FD5F0000}"/>
    <cellStyle name="Procentai 7 2 3 15" xfId="8347" xr:uid="{00000000-0005-0000-0000-0000FE5F0000}"/>
    <cellStyle name="Procentai 7 2 3 15 2" xfId="16757" xr:uid="{00000000-0005-0000-0000-0000FF5F0000}"/>
    <cellStyle name="Procentai 7 2 3 15 3" xfId="25206" xr:uid="{00000000-0005-0000-0000-000000600000}"/>
    <cellStyle name="Procentai 7 2 3 16" xfId="8348" xr:uid="{00000000-0005-0000-0000-000001600000}"/>
    <cellStyle name="Procentai 7 2 3 16 2" xfId="16758" xr:uid="{00000000-0005-0000-0000-000002600000}"/>
    <cellStyle name="Procentai 7 2 3 16 3" xfId="25207" xr:uid="{00000000-0005-0000-0000-000003600000}"/>
    <cellStyle name="Procentai 7 2 3 17" xfId="8349" xr:uid="{00000000-0005-0000-0000-000004600000}"/>
    <cellStyle name="Procentai 7 2 3 17 2" xfId="16759" xr:uid="{00000000-0005-0000-0000-000005600000}"/>
    <cellStyle name="Procentai 7 2 3 17 3" xfId="25208" xr:uid="{00000000-0005-0000-0000-000006600000}"/>
    <cellStyle name="Procentai 7 2 3 18" xfId="8734" xr:uid="{00000000-0005-0000-0000-000007600000}"/>
    <cellStyle name="Procentai 7 2 3 19" xfId="17177" xr:uid="{00000000-0005-0000-0000-000008600000}"/>
    <cellStyle name="Procentai 7 2 3 2" xfId="7921" xr:uid="{00000000-0005-0000-0000-000009600000}"/>
    <cellStyle name="Procentai 7 2 3 2 10" xfId="8350" xr:uid="{00000000-0005-0000-0000-00000A600000}"/>
    <cellStyle name="Procentai 7 2 3 2 10 2" xfId="16760" xr:uid="{00000000-0005-0000-0000-00000B600000}"/>
    <cellStyle name="Procentai 7 2 3 2 10 3" xfId="25209" xr:uid="{00000000-0005-0000-0000-00000C600000}"/>
    <cellStyle name="Procentai 7 2 3 2 11" xfId="6015" xr:uid="{00000000-0005-0000-0000-00000D600000}"/>
    <cellStyle name="Procentai 7 2 3 2 11 2" xfId="16761" xr:uid="{00000000-0005-0000-0000-00000E600000}"/>
    <cellStyle name="Procentai 7 2 3 2 11 3" xfId="25210" xr:uid="{00000000-0005-0000-0000-00000F600000}"/>
    <cellStyle name="Procentai 7 2 3 2 12" xfId="6017" xr:uid="{00000000-0005-0000-0000-000010600000}"/>
    <cellStyle name="Procentai 7 2 3 2 12 2" xfId="16762" xr:uid="{00000000-0005-0000-0000-000011600000}"/>
    <cellStyle name="Procentai 7 2 3 2 12 3" xfId="25211" xr:uid="{00000000-0005-0000-0000-000012600000}"/>
    <cellStyle name="Procentai 7 2 3 2 13" xfId="6019" xr:uid="{00000000-0005-0000-0000-000013600000}"/>
    <cellStyle name="Procentai 7 2 3 2 13 2" xfId="16763" xr:uid="{00000000-0005-0000-0000-000014600000}"/>
    <cellStyle name="Procentai 7 2 3 2 13 3" xfId="25212" xr:uid="{00000000-0005-0000-0000-000015600000}"/>
    <cellStyle name="Procentai 7 2 3 2 14" xfId="6021" xr:uid="{00000000-0005-0000-0000-000016600000}"/>
    <cellStyle name="Procentai 7 2 3 2 14 2" xfId="16764" xr:uid="{00000000-0005-0000-0000-000017600000}"/>
    <cellStyle name="Procentai 7 2 3 2 14 3" xfId="25213" xr:uid="{00000000-0005-0000-0000-000018600000}"/>
    <cellStyle name="Procentai 7 2 3 2 15" xfId="6023" xr:uid="{00000000-0005-0000-0000-000019600000}"/>
    <cellStyle name="Procentai 7 2 3 2 15 2" xfId="16765" xr:uid="{00000000-0005-0000-0000-00001A600000}"/>
    <cellStyle name="Procentai 7 2 3 2 15 3" xfId="25214" xr:uid="{00000000-0005-0000-0000-00001B600000}"/>
    <cellStyle name="Procentai 7 2 3 2 16" xfId="6026" xr:uid="{00000000-0005-0000-0000-00001C600000}"/>
    <cellStyle name="Procentai 7 2 3 2 16 2" xfId="16766" xr:uid="{00000000-0005-0000-0000-00001D600000}"/>
    <cellStyle name="Procentai 7 2 3 2 16 3" xfId="25215" xr:uid="{00000000-0005-0000-0000-00001E600000}"/>
    <cellStyle name="Procentai 7 2 3 2 17" xfId="8941" xr:uid="{00000000-0005-0000-0000-00001F600000}"/>
    <cellStyle name="Procentai 7 2 3 2 18" xfId="17379" xr:uid="{00000000-0005-0000-0000-000020600000}"/>
    <cellStyle name="Procentai 7 2 3 2 2" xfId="2882" xr:uid="{00000000-0005-0000-0000-000021600000}"/>
    <cellStyle name="Procentai 7 2 3 2 2 2" xfId="16767" xr:uid="{00000000-0005-0000-0000-000022600000}"/>
    <cellStyle name="Procentai 7 2 3 2 2 3" xfId="18101" xr:uid="{00000000-0005-0000-0000-000023600000}"/>
    <cellStyle name="Procentai 7 2 3 2 3" xfId="3281" xr:uid="{00000000-0005-0000-0000-000024600000}"/>
    <cellStyle name="Procentai 7 2 3 2 3 2" xfId="16768" xr:uid="{00000000-0005-0000-0000-000025600000}"/>
    <cellStyle name="Procentai 7 2 3 2 3 3" xfId="25216" xr:uid="{00000000-0005-0000-0000-000026600000}"/>
    <cellStyle name="Procentai 7 2 3 2 4" xfId="3285" xr:uid="{00000000-0005-0000-0000-000027600000}"/>
    <cellStyle name="Procentai 7 2 3 2 4 2" xfId="16769" xr:uid="{00000000-0005-0000-0000-000028600000}"/>
    <cellStyle name="Procentai 7 2 3 2 4 3" xfId="25217" xr:uid="{00000000-0005-0000-0000-000029600000}"/>
    <cellStyle name="Procentai 7 2 3 2 5" xfId="3289" xr:uid="{00000000-0005-0000-0000-00002A600000}"/>
    <cellStyle name="Procentai 7 2 3 2 5 2" xfId="16770" xr:uid="{00000000-0005-0000-0000-00002B600000}"/>
    <cellStyle name="Procentai 7 2 3 2 5 3" xfId="25218" xr:uid="{00000000-0005-0000-0000-00002C600000}"/>
    <cellStyle name="Procentai 7 2 3 2 6" xfId="3293" xr:uid="{00000000-0005-0000-0000-00002D600000}"/>
    <cellStyle name="Procentai 7 2 3 2 6 2" xfId="16771" xr:uid="{00000000-0005-0000-0000-00002E600000}"/>
    <cellStyle name="Procentai 7 2 3 2 6 3" xfId="25219" xr:uid="{00000000-0005-0000-0000-00002F600000}"/>
    <cellStyle name="Procentai 7 2 3 2 7" xfId="3297" xr:uid="{00000000-0005-0000-0000-000030600000}"/>
    <cellStyle name="Procentai 7 2 3 2 7 2" xfId="16772" xr:uid="{00000000-0005-0000-0000-000031600000}"/>
    <cellStyle name="Procentai 7 2 3 2 7 3" xfId="25220" xr:uid="{00000000-0005-0000-0000-000032600000}"/>
    <cellStyle name="Procentai 7 2 3 2 8" xfId="7908" xr:uid="{00000000-0005-0000-0000-000033600000}"/>
    <cellStyle name="Procentai 7 2 3 2 8 2" xfId="16773" xr:uid="{00000000-0005-0000-0000-000034600000}"/>
    <cellStyle name="Procentai 7 2 3 2 8 3" xfId="25221" xr:uid="{00000000-0005-0000-0000-000035600000}"/>
    <cellStyle name="Procentai 7 2 3 2 9" xfId="7910" xr:uid="{00000000-0005-0000-0000-000036600000}"/>
    <cellStyle name="Procentai 7 2 3 2 9 2" xfId="16774" xr:uid="{00000000-0005-0000-0000-000037600000}"/>
    <cellStyle name="Procentai 7 2 3 2 9 3" xfId="25222" xr:uid="{00000000-0005-0000-0000-000038600000}"/>
    <cellStyle name="Procentai 7 2 3 3" xfId="7923" xr:uid="{00000000-0005-0000-0000-000039600000}"/>
    <cellStyle name="Procentai 7 2 3 3 2" xfId="16775" xr:uid="{00000000-0005-0000-0000-00003A600000}"/>
    <cellStyle name="Procentai 7 2 3 3 3" xfId="17708" xr:uid="{00000000-0005-0000-0000-00003B600000}"/>
    <cellStyle name="Procentai 7 2 3 4" xfId="7925" xr:uid="{00000000-0005-0000-0000-00003C600000}"/>
    <cellStyle name="Procentai 7 2 3 4 2" xfId="16776" xr:uid="{00000000-0005-0000-0000-00003D600000}"/>
    <cellStyle name="Procentai 7 2 3 4 3" xfId="25223" xr:uid="{00000000-0005-0000-0000-00003E600000}"/>
    <cellStyle name="Procentai 7 2 3 5" xfId="7927" xr:uid="{00000000-0005-0000-0000-00003F600000}"/>
    <cellStyle name="Procentai 7 2 3 5 2" xfId="16777" xr:uid="{00000000-0005-0000-0000-000040600000}"/>
    <cellStyle name="Procentai 7 2 3 5 3" xfId="25224" xr:uid="{00000000-0005-0000-0000-000041600000}"/>
    <cellStyle name="Procentai 7 2 3 6" xfId="7929" xr:uid="{00000000-0005-0000-0000-000042600000}"/>
    <cellStyle name="Procentai 7 2 3 6 2" xfId="16778" xr:uid="{00000000-0005-0000-0000-000043600000}"/>
    <cellStyle name="Procentai 7 2 3 6 3" xfId="25225" xr:uid="{00000000-0005-0000-0000-000044600000}"/>
    <cellStyle name="Procentai 7 2 3 7" xfId="8351" xr:uid="{00000000-0005-0000-0000-000045600000}"/>
    <cellStyle name="Procentai 7 2 3 7 2" xfId="16779" xr:uid="{00000000-0005-0000-0000-000046600000}"/>
    <cellStyle name="Procentai 7 2 3 7 3" xfId="25226" xr:uid="{00000000-0005-0000-0000-000047600000}"/>
    <cellStyle name="Procentai 7 2 3 8" xfId="8352" xr:uid="{00000000-0005-0000-0000-000048600000}"/>
    <cellStyle name="Procentai 7 2 3 8 2" xfId="16780" xr:uid="{00000000-0005-0000-0000-000049600000}"/>
    <cellStyle name="Procentai 7 2 3 8 3" xfId="25227" xr:uid="{00000000-0005-0000-0000-00004A600000}"/>
    <cellStyle name="Procentai 7 2 3 9" xfId="8353" xr:uid="{00000000-0005-0000-0000-00004B600000}"/>
    <cellStyle name="Procentai 7 2 3 9 2" xfId="16781" xr:uid="{00000000-0005-0000-0000-00004C600000}"/>
    <cellStyle name="Procentai 7 2 3 9 3" xfId="25228" xr:uid="{00000000-0005-0000-0000-00004D600000}"/>
    <cellStyle name="Procentai 7 2 4" xfId="8354" xr:uid="{00000000-0005-0000-0000-00004E600000}"/>
    <cellStyle name="Procentai 7 2 4 10" xfId="8355" xr:uid="{00000000-0005-0000-0000-00004F600000}"/>
    <cellStyle name="Procentai 7 2 4 10 2" xfId="16782" xr:uid="{00000000-0005-0000-0000-000050600000}"/>
    <cellStyle name="Procentai 7 2 4 10 3" xfId="25229" xr:uid="{00000000-0005-0000-0000-000051600000}"/>
    <cellStyle name="Procentai 7 2 4 11" xfId="8356" xr:uid="{00000000-0005-0000-0000-000052600000}"/>
    <cellStyle name="Procentai 7 2 4 11 2" xfId="16783" xr:uid="{00000000-0005-0000-0000-000053600000}"/>
    <cellStyle name="Procentai 7 2 4 11 3" xfId="25230" xr:uid="{00000000-0005-0000-0000-000054600000}"/>
    <cellStyle name="Procentai 7 2 4 12" xfId="8357" xr:uid="{00000000-0005-0000-0000-000055600000}"/>
    <cellStyle name="Procentai 7 2 4 12 2" xfId="16784" xr:uid="{00000000-0005-0000-0000-000056600000}"/>
    <cellStyle name="Procentai 7 2 4 12 3" xfId="25231" xr:uid="{00000000-0005-0000-0000-000057600000}"/>
    <cellStyle name="Procentai 7 2 4 13" xfId="8358" xr:uid="{00000000-0005-0000-0000-000058600000}"/>
    <cellStyle name="Procentai 7 2 4 13 2" xfId="16785" xr:uid="{00000000-0005-0000-0000-000059600000}"/>
    <cellStyle name="Procentai 7 2 4 13 3" xfId="25232" xr:uid="{00000000-0005-0000-0000-00005A600000}"/>
    <cellStyle name="Procentai 7 2 4 14" xfId="8359" xr:uid="{00000000-0005-0000-0000-00005B600000}"/>
    <cellStyle name="Procentai 7 2 4 14 2" xfId="16786" xr:uid="{00000000-0005-0000-0000-00005C600000}"/>
    <cellStyle name="Procentai 7 2 4 14 3" xfId="25233" xr:uid="{00000000-0005-0000-0000-00005D600000}"/>
    <cellStyle name="Procentai 7 2 4 15" xfId="8360" xr:uid="{00000000-0005-0000-0000-00005E600000}"/>
    <cellStyle name="Procentai 7 2 4 15 2" xfId="16787" xr:uid="{00000000-0005-0000-0000-00005F600000}"/>
    <cellStyle name="Procentai 7 2 4 15 3" xfId="25234" xr:uid="{00000000-0005-0000-0000-000060600000}"/>
    <cellStyle name="Procentai 7 2 4 16" xfId="8361" xr:uid="{00000000-0005-0000-0000-000061600000}"/>
    <cellStyle name="Procentai 7 2 4 16 2" xfId="16788" xr:uid="{00000000-0005-0000-0000-000062600000}"/>
    <cellStyle name="Procentai 7 2 4 16 3" xfId="25235" xr:uid="{00000000-0005-0000-0000-000063600000}"/>
    <cellStyle name="Procentai 7 2 4 17" xfId="8844" xr:uid="{00000000-0005-0000-0000-000064600000}"/>
    <cellStyle name="Procentai 7 2 4 18" xfId="17282" xr:uid="{00000000-0005-0000-0000-000065600000}"/>
    <cellStyle name="Procentai 7 2 4 2" xfId="8362" xr:uid="{00000000-0005-0000-0000-000066600000}"/>
    <cellStyle name="Procentai 7 2 4 2 2" xfId="16789" xr:uid="{00000000-0005-0000-0000-000067600000}"/>
    <cellStyle name="Procentai 7 2 4 2 3" xfId="18102" xr:uid="{00000000-0005-0000-0000-000068600000}"/>
    <cellStyle name="Procentai 7 2 4 3" xfId="8363" xr:uid="{00000000-0005-0000-0000-000069600000}"/>
    <cellStyle name="Procentai 7 2 4 3 2" xfId="16790" xr:uid="{00000000-0005-0000-0000-00006A600000}"/>
    <cellStyle name="Procentai 7 2 4 3 3" xfId="25236" xr:uid="{00000000-0005-0000-0000-00006B600000}"/>
    <cellStyle name="Procentai 7 2 4 4" xfId="8364" xr:uid="{00000000-0005-0000-0000-00006C600000}"/>
    <cellStyle name="Procentai 7 2 4 4 2" xfId="16791" xr:uid="{00000000-0005-0000-0000-00006D600000}"/>
    <cellStyle name="Procentai 7 2 4 4 3" xfId="25237" xr:uid="{00000000-0005-0000-0000-00006E600000}"/>
    <cellStyle name="Procentai 7 2 4 5" xfId="8365" xr:uid="{00000000-0005-0000-0000-00006F600000}"/>
    <cellStyle name="Procentai 7 2 4 5 2" xfId="16792" xr:uid="{00000000-0005-0000-0000-000070600000}"/>
    <cellStyle name="Procentai 7 2 4 5 3" xfId="25238" xr:uid="{00000000-0005-0000-0000-000071600000}"/>
    <cellStyle name="Procentai 7 2 4 6" xfId="8366" xr:uid="{00000000-0005-0000-0000-000072600000}"/>
    <cellStyle name="Procentai 7 2 4 6 2" xfId="16793" xr:uid="{00000000-0005-0000-0000-000073600000}"/>
    <cellStyle name="Procentai 7 2 4 6 3" xfId="25239" xr:uid="{00000000-0005-0000-0000-000074600000}"/>
    <cellStyle name="Procentai 7 2 4 7" xfId="8367" xr:uid="{00000000-0005-0000-0000-000075600000}"/>
    <cellStyle name="Procentai 7 2 4 7 2" xfId="16794" xr:uid="{00000000-0005-0000-0000-000076600000}"/>
    <cellStyle name="Procentai 7 2 4 7 3" xfId="25240" xr:uid="{00000000-0005-0000-0000-000077600000}"/>
    <cellStyle name="Procentai 7 2 4 8" xfId="8368" xr:uid="{00000000-0005-0000-0000-000078600000}"/>
    <cellStyle name="Procentai 7 2 4 8 2" xfId="16795" xr:uid="{00000000-0005-0000-0000-000079600000}"/>
    <cellStyle name="Procentai 7 2 4 8 3" xfId="25241" xr:uid="{00000000-0005-0000-0000-00007A600000}"/>
    <cellStyle name="Procentai 7 2 4 9" xfId="8369" xr:uid="{00000000-0005-0000-0000-00007B600000}"/>
    <cellStyle name="Procentai 7 2 4 9 2" xfId="16796" xr:uid="{00000000-0005-0000-0000-00007C600000}"/>
    <cellStyle name="Procentai 7 2 4 9 3" xfId="25242" xr:uid="{00000000-0005-0000-0000-00007D600000}"/>
    <cellStyle name="Procentai 7 2 5" xfId="8370" xr:uid="{00000000-0005-0000-0000-00007E600000}"/>
    <cellStyle name="Procentai 7 2 5 10" xfId="8371" xr:uid="{00000000-0005-0000-0000-00007F600000}"/>
    <cellStyle name="Procentai 7 2 5 10 2" xfId="16797" xr:uid="{00000000-0005-0000-0000-000080600000}"/>
    <cellStyle name="Procentai 7 2 5 10 3" xfId="25243" xr:uid="{00000000-0005-0000-0000-000081600000}"/>
    <cellStyle name="Procentai 7 2 5 11" xfId="8372" xr:uid="{00000000-0005-0000-0000-000082600000}"/>
    <cellStyle name="Procentai 7 2 5 11 2" xfId="16798" xr:uid="{00000000-0005-0000-0000-000083600000}"/>
    <cellStyle name="Procentai 7 2 5 11 3" xfId="25244" xr:uid="{00000000-0005-0000-0000-000084600000}"/>
    <cellStyle name="Procentai 7 2 5 12" xfId="8373" xr:uid="{00000000-0005-0000-0000-000085600000}"/>
    <cellStyle name="Procentai 7 2 5 12 2" xfId="16799" xr:uid="{00000000-0005-0000-0000-000086600000}"/>
    <cellStyle name="Procentai 7 2 5 12 3" xfId="25245" xr:uid="{00000000-0005-0000-0000-000087600000}"/>
    <cellStyle name="Procentai 7 2 5 13" xfId="8374" xr:uid="{00000000-0005-0000-0000-000088600000}"/>
    <cellStyle name="Procentai 7 2 5 13 2" xfId="16800" xr:uid="{00000000-0005-0000-0000-000089600000}"/>
    <cellStyle name="Procentai 7 2 5 13 3" xfId="25246" xr:uid="{00000000-0005-0000-0000-00008A600000}"/>
    <cellStyle name="Procentai 7 2 5 14" xfId="8375" xr:uid="{00000000-0005-0000-0000-00008B600000}"/>
    <cellStyle name="Procentai 7 2 5 14 2" xfId="16801" xr:uid="{00000000-0005-0000-0000-00008C600000}"/>
    <cellStyle name="Procentai 7 2 5 14 3" xfId="25247" xr:uid="{00000000-0005-0000-0000-00008D600000}"/>
    <cellStyle name="Procentai 7 2 5 15" xfId="8376" xr:uid="{00000000-0005-0000-0000-00008E600000}"/>
    <cellStyle name="Procentai 7 2 5 15 2" xfId="16802" xr:uid="{00000000-0005-0000-0000-00008F600000}"/>
    <cellStyle name="Procentai 7 2 5 15 3" xfId="25248" xr:uid="{00000000-0005-0000-0000-000090600000}"/>
    <cellStyle name="Procentai 7 2 5 16" xfId="8377" xr:uid="{00000000-0005-0000-0000-000091600000}"/>
    <cellStyle name="Procentai 7 2 5 16 2" xfId="16803" xr:uid="{00000000-0005-0000-0000-000092600000}"/>
    <cellStyle name="Procentai 7 2 5 16 3" xfId="25249" xr:uid="{00000000-0005-0000-0000-000093600000}"/>
    <cellStyle name="Procentai 7 2 5 17" xfId="9047" xr:uid="{00000000-0005-0000-0000-000094600000}"/>
    <cellStyle name="Procentai 7 2 5 18" xfId="17484" xr:uid="{00000000-0005-0000-0000-000095600000}"/>
    <cellStyle name="Procentai 7 2 5 2" xfId="2951" xr:uid="{00000000-0005-0000-0000-000096600000}"/>
    <cellStyle name="Procentai 7 2 5 2 2" xfId="16804" xr:uid="{00000000-0005-0000-0000-000097600000}"/>
    <cellStyle name="Procentai 7 2 5 2 3" xfId="18103" xr:uid="{00000000-0005-0000-0000-000098600000}"/>
    <cellStyle name="Procentai 7 2 5 3" xfId="4212" xr:uid="{00000000-0005-0000-0000-000099600000}"/>
    <cellStyle name="Procentai 7 2 5 3 2" xfId="16805" xr:uid="{00000000-0005-0000-0000-00009A600000}"/>
    <cellStyle name="Procentai 7 2 5 3 3" xfId="25250" xr:uid="{00000000-0005-0000-0000-00009B600000}"/>
    <cellStyle name="Procentai 7 2 5 4" xfId="8378" xr:uid="{00000000-0005-0000-0000-00009C600000}"/>
    <cellStyle name="Procentai 7 2 5 4 2" xfId="16806" xr:uid="{00000000-0005-0000-0000-00009D600000}"/>
    <cellStyle name="Procentai 7 2 5 4 3" xfId="25251" xr:uid="{00000000-0005-0000-0000-00009E600000}"/>
    <cellStyle name="Procentai 7 2 5 5" xfId="8379" xr:uid="{00000000-0005-0000-0000-00009F600000}"/>
    <cellStyle name="Procentai 7 2 5 5 2" xfId="16807" xr:uid="{00000000-0005-0000-0000-0000A0600000}"/>
    <cellStyle name="Procentai 7 2 5 5 3" xfId="25252" xr:uid="{00000000-0005-0000-0000-0000A1600000}"/>
    <cellStyle name="Procentai 7 2 5 6" xfId="8380" xr:uid="{00000000-0005-0000-0000-0000A2600000}"/>
    <cellStyle name="Procentai 7 2 5 6 2" xfId="16808" xr:uid="{00000000-0005-0000-0000-0000A3600000}"/>
    <cellStyle name="Procentai 7 2 5 6 3" xfId="25253" xr:uid="{00000000-0005-0000-0000-0000A4600000}"/>
    <cellStyle name="Procentai 7 2 5 7" xfId="8381" xr:uid="{00000000-0005-0000-0000-0000A5600000}"/>
    <cellStyle name="Procentai 7 2 5 7 2" xfId="16809" xr:uid="{00000000-0005-0000-0000-0000A6600000}"/>
    <cellStyle name="Procentai 7 2 5 7 3" xfId="25254" xr:uid="{00000000-0005-0000-0000-0000A7600000}"/>
    <cellStyle name="Procentai 7 2 5 8" xfId="8382" xr:uid="{00000000-0005-0000-0000-0000A8600000}"/>
    <cellStyle name="Procentai 7 2 5 8 2" xfId="16810" xr:uid="{00000000-0005-0000-0000-0000A9600000}"/>
    <cellStyle name="Procentai 7 2 5 8 3" xfId="25255" xr:uid="{00000000-0005-0000-0000-0000AA600000}"/>
    <cellStyle name="Procentai 7 2 5 9" xfId="8383" xr:uid="{00000000-0005-0000-0000-0000AB600000}"/>
    <cellStyle name="Procentai 7 2 5 9 2" xfId="16811" xr:uid="{00000000-0005-0000-0000-0000AC600000}"/>
    <cellStyle name="Procentai 7 2 5 9 3" xfId="25256" xr:uid="{00000000-0005-0000-0000-0000AD600000}"/>
    <cellStyle name="Procentai 7 2 6" xfId="8384" xr:uid="{00000000-0005-0000-0000-0000AE600000}"/>
    <cellStyle name="Procentai 7 2 6 2" xfId="16812" xr:uid="{00000000-0005-0000-0000-0000AF600000}"/>
    <cellStyle name="Procentai 7 2 6 3" xfId="17611" xr:uid="{00000000-0005-0000-0000-0000B0600000}"/>
    <cellStyle name="Procentai 7 2 7" xfId="8385" xr:uid="{00000000-0005-0000-0000-0000B1600000}"/>
    <cellStyle name="Procentai 7 2 7 2" xfId="16813" xr:uid="{00000000-0005-0000-0000-0000B2600000}"/>
    <cellStyle name="Procentai 7 2 7 3" xfId="25257" xr:uid="{00000000-0005-0000-0000-0000B3600000}"/>
    <cellStyle name="Procentai 7 2 8" xfId="8386" xr:uid="{00000000-0005-0000-0000-0000B4600000}"/>
    <cellStyle name="Procentai 7 2 8 2" xfId="16814" xr:uid="{00000000-0005-0000-0000-0000B5600000}"/>
    <cellStyle name="Procentai 7 2 8 3" xfId="25258" xr:uid="{00000000-0005-0000-0000-0000B6600000}"/>
    <cellStyle name="Procentai 7 2 9" xfId="8387" xr:uid="{00000000-0005-0000-0000-0000B7600000}"/>
    <cellStyle name="Procentai 7 2 9 2" xfId="16815" xr:uid="{00000000-0005-0000-0000-0000B8600000}"/>
    <cellStyle name="Procentai 7 2 9 3" xfId="25259" xr:uid="{00000000-0005-0000-0000-0000B9600000}"/>
    <cellStyle name="Procentai 7 20" xfId="8282" xr:uid="{00000000-0005-0000-0000-0000BA600000}"/>
    <cellStyle name="Procentai 7 20 2" xfId="16816" xr:uid="{00000000-0005-0000-0000-0000BB600000}"/>
    <cellStyle name="Procentai 7 20 3" xfId="25260" xr:uid="{00000000-0005-0000-0000-0000BC600000}"/>
    <cellStyle name="Procentai 7 21" xfId="8284" xr:uid="{00000000-0005-0000-0000-0000BD600000}"/>
    <cellStyle name="Procentai 7 21 2" xfId="16817" xr:uid="{00000000-0005-0000-0000-0000BE600000}"/>
    <cellStyle name="Procentai 7 21 3" xfId="25261" xr:uid="{00000000-0005-0000-0000-0000BF600000}"/>
    <cellStyle name="Procentai 7 22" xfId="8286" xr:uid="{00000000-0005-0000-0000-0000C0600000}"/>
    <cellStyle name="Procentai 7 23" xfId="8605" xr:uid="{00000000-0005-0000-0000-0000C1600000}"/>
    <cellStyle name="Procentai 7 24" xfId="17059" xr:uid="{00000000-0005-0000-0000-0000C2600000}"/>
    <cellStyle name="Procentai 7 3" xfId="8388" xr:uid="{00000000-0005-0000-0000-0000C3600000}"/>
    <cellStyle name="Procentai 7 3 10" xfId="8389" xr:uid="{00000000-0005-0000-0000-0000C4600000}"/>
    <cellStyle name="Procentai 7 3 10 2" xfId="16818" xr:uid="{00000000-0005-0000-0000-0000C5600000}"/>
    <cellStyle name="Procentai 7 3 10 3" xfId="25262" xr:uid="{00000000-0005-0000-0000-0000C6600000}"/>
    <cellStyle name="Procentai 7 3 11" xfId="5495" xr:uid="{00000000-0005-0000-0000-0000C7600000}"/>
    <cellStyle name="Procentai 7 3 11 2" xfId="16819" xr:uid="{00000000-0005-0000-0000-0000C8600000}"/>
    <cellStyle name="Procentai 7 3 11 3" xfId="25263" xr:uid="{00000000-0005-0000-0000-0000C9600000}"/>
    <cellStyle name="Procentai 7 3 12" xfId="5497" xr:uid="{00000000-0005-0000-0000-0000CA600000}"/>
    <cellStyle name="Procentai 7 3 12 2" xfId="16820" xr:uid="{00000000-0005-0000-0000-0000CB600000}"/>
    <cellStyle name="Procentai 7 3 12 3" xfId="25264" xr:uid="{00000000-0005-0000-0000-0000CC600000}"/>
    <cellStyle name="Procentai 7 3 13" xfId="5499" xr:uid="{00000000-0005-0000-0000-0000CD600000}"/>
    <cellStyle name="Procentai 7 3 13 2" xfId="16821" xr:uid="{00000000-0005-0000-0000-0000CE600000}"/>
    <cellStyle name="Procentai 7 3 13 3" xfId="25265" xr:uid="{00000000-0005-0000-0000-0000CF600000}"/>
    <cellStyle name="Procentai 7 3 14" xfId="5501" xr:uid="{00000000-0005-0000-0000-0000D0600000}"/>
    <cellStyle name="Procentai 7 3 14 2" xfId="16822" xr:uid="{00000000-0005-0000-0000-0000D1600000}"/>
    <cellStyle name="Procentai 7 3 14 3" xfId="25266" xr:uid="{00000000-0005-0000-0000-0000D2600000}"/>
    <cellStyle name="Procentai 7 3 15" xfId="5504" xr:uid="{00000000-0005-0000-0000-0000D3600000}"/>
    <cellStyle name="Procentai 7 3 15 2" xfId="16823" xr:uid="{00000000-0005-0000-0000-0000D4600000}"/>
    <cellStyle name="Procentai 7 3 15 3" xfId="25267" xr:uid="{00000000-0005-0000-0000-0000D5600000}"/>
    <cellStyle name="Procentai 7 3 16" xfId="5506" xr:uid="{00000000-0005-0000-0000-0000D6600000}"/>
    <cellStyle name="Procentai 7 3 16 2" xfId="16824" xr:uid="{00000000-0005-0000-0000-0000D7600000}"/>
    <cellStyle name="Procentai 7 3 16 3" xfId="25268" xr:uid="{00000000-0005-0000-0000-0000D8600000}"/>
    <cellStyle name="Procentai 7 3 17" xfId="5508" xr:uid="{00000000-0005-0000-0000-0000D9600000}"/>
    <cellStyle name="Procentai 7 3 17 2" xfId="16825" xr:uid="{00000000-0005-0000-0000-0000DA600000}"/>
    <cellStyle name="Procentai 7 3 17 3" xfId="25269" xr:uid="{00000000-0005-0000-0000-0000DB600000}"/>
    <cellStyle name="Procentai 7 3 18" xfId="8390" xr:uid="{00000000-0005-0000-0000-0000DC600000}"/>
    <cellStyle name="Procentai 7 3 18 2" xfId="16826" xr:uid="{00000000-0005-0000-0000-0000DD600000}"/>
    <cellStyle name="Procentai 7 3 18 3" xfId="25270" xr:uid="{00000000-0005-0000-0000-0000DE600000}"/>
    <cellStyle name="Procentai 7 3 19" xfId="8391" xr:uid="{00000000-0005-0000-0000-0000DF600000}"/>
    <cellStyle name="Procentai 7 3 19 2" xfId="16827" xr:uid="{00000000-0005-0000-0000-0000E0600000}"/>
    <cellStyle name="Procentai 7 3 19 3" xfId="25271" xr:uid="{00000000-0005-0000-0000-0000E1600000}"/>
    <cellStyle name="Procentai 7 3 2" xfId="8392" xr:uid="{00000000-0005-0000-0000-0000E2600000}"/>
    <cellStyle name="Procentai 7 3 2 10" xfId="896" xr:uid="{00000000-0005-0000-0000-0000E3600000}"/>
    <cellStyle name="Procentai 7 3 2 10 2" xfId="16828" xr:uid="{00000000-0005-0000-0000-0000E4600000}"/>
    <cellStyle name="Procentai 7 3 2 10 3" xfId="25272" xr:uid="{00000000-0005-0000-0000-0000E5600000}"/>
    <cellStyle name="Procentai 7 3 2 11" xfId="925" xr:uid="{00000000-0005-0000-0000-0000E6600000}"/>
    <cellStyle name="Procentai 7 3 2 11 2" xfId="16829" xr:uid="{00000000-0005-0000-0000-0000E7600000}"/>
    <cellStyle name="Procentai 7 3 2 11 3" xfId="25273" xr:uid="{00000000-0005-0000-0000-0000E8600000}"/>
    <cellStyle name="Procentai 7 3 2 12" xfId="928" xr:uid="{00000000-0005-0000-0000-0000E9600000}"/>
    <cellStyle name="Procentai 7 3 2 12 2" xfId="16830" xr:uid="{00000000-0005-0000-0000-0000EA600000}"/>
    <cellStyle name="Procentai 7 3 2 12 3" xfId="25274" xr:uid="{00000000-0005-0000-0000-0000EB600000}"/>
    <cellStyle name="Procentai 7 3 2 13" xfId="931" xr:uid="{00000000-0005-0000-0000-0000EC600000}"/>
    <cellStyle name="Procentai 7 3 2 13 2" xfId="16831" xr:uid="{00000000-0005-0000-0000-0000ED600000}"/>
    <cellStyle name="Procentai 7 3 2 13 3" xfId="25275" xr:uid="{00000000-0005-0000-0000-0000EE600000}"/>
    <cellStyle name="Procentai 7 3 2 14" xfId="934" xr:uid="{00000000-0005-0000-0000-0000EF600000}"/>
    <cellStyle name="Procentai 7 3 2 14 2" xfId="16832" xr:uid="{00000000-0005-0000-0000-0000F0600000}"/>
    <cellStyle name="Procentai 7 3 2 14 3" xfId="25276" xr:uid="{00000000-0005-0000-0000-0000F1600000}"/>
    <cellStyle name="Procentai 7 3 2 15" xfId="937" xr:uid="{00000000-0005-0000-0000-0000F2600000}"/>
    <cellStyle name="Procentai 7 3 2 15 2" xfId="16833" xr:uid="{00000000-0005-0000-0000-0000F3600000}"/>
    <cellStyle name="Procentai 7 3 2 15 3" xfId="25277" xr:uid="{00000000-0005-0000-0000-0000F4600000}"/>
    <cellStyle name="Procentai 7 3 2 16" xfId="940" xr:uid="{00000000-0005-0000-0000-0000F5600000}"/>
    <cellStyle name="Procentai 7 3 2 16 2" xfId="16834" xr:uid="{00000000-0005-0000-0000-0000F6600000}"/>
    <cellStyle name="Procentai 7 3 2 16 3" xfId="25278" xr:uid="{00000000-0005-0000-0000-0000F7600000}"/>
    <cellStyle name="Procentai 7 3 2 17" xfId="943" xr:uid="{00000000-0005-0000-0000-0000F8600000}"/>
    <cellStyle name="Procentai 7 3 2 17 2" xfId="16835" xr:uid="{00000000-0005-0000-0000-0000F9600000}"/>
    <cellStyle name="Procentai 7 3 2 17 3" xfId="25279" xr:uid="{00000000-0005-0000-0000-0000FA600000}"/>
    <cellStyle name="Procentai 7 3 2 18" xfId="8756" xr:uid="{00000000-0005-0000-0000-0000FB600000}"/>
    <cellStyle name="Procentai 7 3 2 19" xfId="17199" xr:uid="{00000000-0005-0000-0000-0000FC600000}"/>
    <cellStyle name="Procentai 7 3 2 2" xfId="8393" xr:uid="{00000000-0005-0000-0000-0000FD600000}"/>
    <cellStyle name="Procentai 7 3 2 2 10" xfId="8394" xr:uid="{00000000-0005-0000-0000-0000FE600000}"/>
    <cellStyle name="Procentai 7 3 2 2 10 2" xfId="16836" xr:uid="{00000000-0005-0000-0000-0000FF600000}"/>
    <cellStyle name="Procentai 7 3 2 2 10 3" xfId="25280" xr:uid="{00000000-0005-0000-0000-000000610000}"/>
    <cellStyle name="Procentai 7 3 2 2 11" xfId="8395" xr:uid="{00000000-0005-0000-0000-000001610000}"/>
    <cellStyle name="Procentai 7 3 2 2 11 2" xfId="16837" xr:uid="{00000000-0005-0000-0000-000002610000}"/>
    <cellStyle name="Procentai 7 3 2 2 11 3" xfId="25281" xr:uid="{00000000-0005-0000-0000-000003610000}"/>
    <cellStyle name="Procentai 7 3 2 2 12" xfId="8396" xr:uid="{00000000-0005-0000-0000-000004610000}"/>
    <cellStyle name="Procentai 7 3 2 2 12 2" xfId="16838" xr:uid="{00000000-0005-0000-0000-000005610000}"/>
    <cellStyle name="Procentai 7 3 2 2 12 3" xfId="25282" xr:uid="{00000000-0005-0000-0000-000006610000}"/>
    <cellStyle name="Procentai 7 3 2 2 13" xfId="8397" xr:uid="{00000000-0005-0000-0000-000007610000}"/>
    <cellStyle name="Procentai 7 3 2 2 13 2" xfId="16839" xr:uid="{00000000-0005-0000-0000-000008610000}"/>
    <cellStyle name="Procentai 7 3 2 2 13 3" xfId="25283" xr:uid="{00000000-0005-0000-0000-000009610000}"/>
    <cellStyle name="Procentai 7 3 2 2 14" xfId="8398" xr:uid="{00000000-0005-0000-0000-00000A610000}"/>
    <cellStyle name="Procentai 7 3 2 2 14 2" xfId="16840" xr:uid="{00000000-0005-0000-0000-00000B610000}"/>
    <cellStyle name="Procentai 7 3 2 2 14 3" xfId="25284" xr:uid="{00000000-0005-0000-0000-00000C610000}"/>
    <cellStyle name="Procentai 7 3 2 2 15" xfId="8399" xr:uid="{00000000-0005-0000-0000-00000D610000}"/>
    <cellStyle name="Procentai 7 3 2 2 15 2" xfId="16841" xr:uid="{00000000-0005-0000-0000-00000E610000}"/>
    <cellStyle name="Procentai 7 3 2 2 15 3" xfId="25285" xr:uid="{00000000-0005-0000-0000-00000F610000}"/>
    <cellStyle name="Procentai 7 3 2 2 16" xfId="8400" xr:uid="{00000000-0005-0000-0000-000010610000}"/>
    <cellStyle name="Procentai 7 3 2 2 16 2" xfId="16842" xr:uid="{00000000-0005-0000-0000-000011610000}"/>
    <cellStyle name="Procentai 7 3 2 2 16 3" xfId="25286" xr:uid="{00000000-0005-0000-0000-000012610000}"/>
    <cellStyle name="Procentai 7 3 2 2 17" xfId="8963" xr:uid="{00000000-0005-0000-0000-000013610000}"/>
    <cellStyle name="Procentai 7 3 2 2 18" xfId="17401" xr:uid="{00000000-0005-0000-0000-000014610000}"/>
    <cellStyle name="Procentai 7 3 2 2 2" xfId="8401" xr:uid="{00000000-0005-0000-0000-000015610000}"/>
    <cellStyle name="Procentai 7 3 2 2 2 2" xfId="16843" xr:uid="{00000000-0005-0000-0000-000016610000}"/>
    <cellStyle name="Procentai 7 3 2 2 2 3" xfId="18104" xr:uid="{00000000-0005-0000-0000-000017610000}"/>
    <cellStyle name="Procentai 7 3 2 2 3" xfId="8402" xr:uid="{00000000-0005-0000-0000-000018610000}"/>
    <cellStyle name="Procentai 7 3 2 2 3 2" xfId="16844" xr:uid="{00000000-0005-0000-0000-000019610000}"/>
    <cellStyle name="Procentai 7 3 2 2 3 3" xfId="25287" xr:uid="{00000000-0005-0000-0000-00001A610000}"/>
    <cellStyle name="Procentai 7 3 2 2 4" xfId="8403" xr:uid="{00000000-0005-0000-0000-00001B610000}"/>
    <cellStyle name="Procentai 7 3 2 2 4 2" xfId="16845" xr:uid="{00000000-0005-0000-0000-00001C610000}"/>
    <cellStyle name="Procentai 7 3 2 2 4 3" xfId="25288" xr:uid="{00000000-0005-0000-0000-00001D610000}"/>
    <cellStyle name="Procentai 7 3 2 2 5" xfId="8404" xr:uid="{00000000-0005-0000-0000-00001E610000}"/>
    <cellStyle name="Procentai 7 3 2 2 5 2" xfId="16846" xr:uid="{00000000-0005-0000-0000-00001F610000}"/>
    <cellStyle name="Procentai 7 3 2 2 5 3" xfId="25289" xr:uid="{00000000-0005-0000-0000-000020610000}"/>
    <cellStyle name="Procentai 7 3 2 2 6" xfId="8405" xr:uid="{00000000-0005-0000-0000-000021610000}"/>
    <cellStyle name="Procentai 7 3 2 2 6 2" xfId="16847" xr:uid="{00000000-0005-0000-0000-000022610000}"/>
    <cellStyle name="Procentai 7 3 2 2 6 3" xfId="25290" xr:uid="{00000000-0005-0000-0000-000023610000}"/>
    <cellStyle name="Procentai 7 3 2 2 7" xfId="8406" xr:uid="{00000000-0005-0000-0000-000024610000}"/>
    <cellStyle name="Procentai 7 3 2 2 7 2" xfId="16848" xr:uid="{00000000-0005-0000-0000-000025610000}"/>
    <cellStyle name="Procentai 7 3 2 2 7 3" xfId="25291" xr:uid="{00000000-0005-0000-0000-000026610000}"/>
    <cellStyle name="Procentai 7 3 2 2 8" xfId="8407" xr:uid="{00000000-0005-0000-0000-000027610000}"/>
    <cellStyle name="Procentai 7 3 2 2 8 2" xfId="16849" xr:uid="{00000000-0005-0000-0000-000028610000}"/>
    <cellStyle name="Procentai 7 3 2 2 8 3" xfId="25292" xr:uid="{00000000-0005-0000-0000-000029610000}"/>
    <cellStyle name="Procentai 7 3 2 2 9" xfId="8408" xr:uid="{00000000-0005-0000-0000-00002A610000}"/>
    <cellStyle name="Procentai 7 3 2 2 9 2" xfId="16850" xr:uid="{00000000-0005-0000-0000-00002B610000}"/>
    <cellStyle name="Procentai 7 3 2 2 9 3" xfId="25293" xr:uid="{00000000-0005-0000-0000-00002C610000}"/>
    <cellStyle name="Procentai 7 3 2 3" xfId="8409" xr:uid="{00000000-0005-0000-0000-00002D610000}"/>
    <cellStyle name="Procentai 7 3 2 3 2" xfId="16851" xr:uid="{00000000-0005-0000-0000-00002E610000}"/>
    <cellStyle name="Procentai 7 3 2 3 3" xfId="17730" xr:uid="{00000000-0005-0000-0000-00002F610000}"/>
    <cellStyle name="Procentai 7 3 2 4" xfId="8410" xr:uid="{00000000-0005-0000-0000-000030610000}"/>
    <cellStyle name="Procentai 7 3 2 4 2" xfId="16852" xr:uid="{00000000-0005-0000-0000-000031610000}"/>
    <cellStyle name="Procentai 7 3 2 4 3" xfId="25294" xr:uid="{00000000-0005-0000-0000-000032610000}"/>
    <cellStyle name="Procentai 7 3 2 5" xfId="8411" xr:uid="{00000000-0005-0000-0000-000033610000}"/>
    <cellStyle name="Procentai 7 3 2 5 2" xfId="16853" xr:uid="{00000000-0005-0000-0000-000034610000}"/>
    <cellStyle name="Procentai 7 3 2 5 3" xfId="25295" xr:uid="{00000000-0005-0000-0000-000035610000}"/>
    <cellStyle name="Procentai 7 3 2 6" xfId="8412" xr:uid="{00000000-0005-0000-0000-000036610000}"/>
    <cellStyle name="Procentai 7 3 2 6 2" xfId="16854" xr:uid="{00000000-0005-0000-0000-000037610000}"/>
    <cellStyle name="Procentai 7 3 2 6 3" xfId="25296" xr:uid="{00000000-0005-0000-0000-000038610000}"/>
    <cellStyle name="Procentai 7 3 2 7" xfId="8413" xr:uid="{00000000-0005-0000-0000-000039610000}"/>
    <cellStyle name="Procentai 7 3 2 7 2" xfId="16855" xr:uid="{00000000-0005-0000-0000-00003A610000}"/>
    <cellStyle name="Procentai 7 3 2 7 3" xfId="25297" xr:uid="{00000000-0005-0000-0000-00003B610000}"/>
    <cellStyle name="Procentai 7 3 2 8" xfId="8414" xr:uid="{00000000-0005-0000-0000-00003C610000}"/>
    <cellStyle name="Procentai 7 3 2 8 2" xfId="16856" xr:uid="{00000000-0005-0000-0000-00003D610000}"/>
    <cellStyle name="Procentai 7 3 2 8 3" xfId="25298" xr:uid="{00000000-0005-0000-0000-00003E610000}"/>
    <cellStyle name="Procentai 7 3 2 9" xfId="8415" xr:uid="{00000000-0005-0000-0000-00003F610000}"/>
    <cellStyle name="Procentai 7 3 2 9 2" xfId="16857" xr:uid="{00000000-0005-0000-0000-000040610000}"/>
    <cellStyle name="Procentai 7 3 2 9 3" xfId="25299" xr:uid="{00000000-0005-0000-0000-000041610000}"/>
    <cellStyle name="Procentai 7 3 20" xfId="5503" xr:uid="{00000000-0005-0000-0000-000042610000}"/>
    <cellStyle name="Procentai 7 3 21" xfId="8653" xr:uid="{00000000-0005-0000-0000-000043610000}"/>
    <cellStyle name="Procentai 7 3 22" xfId="17102" xr:uid="{00000000-0005-0000-0000-000044610000}"/>
    <cellStyle name="Procentai 7 3 3" xfId="8416" xr:uid="{00000000-0005-0000-0000-000045610000}"/>
    <cellStyle name="Procentai 7 3 3 10" xfId="8417" xr:uid="{00000000-0005-0000-0000-000046610000}"/>
    <cellStyle name="Procentai 7 3 3 10 2" xfId="16858" xr:uid="{00000000-0005-0000-0000-000047610000}"/>
    <cellStyle name="Procentai 7 3 3 10 3" xfId="25300" xr:uid="{00000000-0005-0000-0000-000048610000}"/>
    <cellStyle name="Procentai 7 3 3 11" xfId="8418" xr:uid="{00000000-0005-0000-0000-000049610000}"/>
    <cellStyle name="Procentai 7 3 3 11 2" xfId="16859" xr:uid="{00000000-0005-0000-0000-00004A610000}"/>
    <cellStyle name="Procentai 7 3 3 11 3" xfId="25301" xr:uid="{00000000-0005-0000-0000-00004B610000}"/>
    <cellStyle name="Procentai 7 3 3 12" xfId="8419" xr:uid="{00000000-0005-0000-0000-00004C610000}"/>
    <cellStyle name="Procentai 7 3 3 12 2" xfId="16860" xr:uid="{00000000-0005-0000-0000-00004D610000}"/>
    <cellStyle name="Procentai 7 3 3 12 3" xfId="25302" xr:uid="{00000000-0005-0000-0000-00004E610000}"/>
    <cellStyle name="Procentai 7 3 3 13" xfId="8420" xr:uid="{00000000-0005-0000-0000-00004F610000}"/>
    <cellStyle name="Procentai 7 3 3 13 2" xfId="16861" xr:uid="{00000000-0005-0000-0000-000050610000}"/>
    <cellStyle name="Procentai 7 3 3 13 3" xfId="25303" xr:uid="{00000000-0005-0000-0000-000051610000}"/>
    <cellStyle name="Procentai 7 3 3 14" xfId="8421" xr:uid="{00000000-0005-0000-0000-000052610000}"/>
    <cellStyle name="Procentai 7 3 3 14 2" xfId="16862" xr:uid="{00000000-0005-0000-0000-000053610000}"/>
    <cellStyle name="Procentai 7 3 3 14 3" xfId="25304" xr:uid="{00000000-0005-0000-0000-000054610000}"/>
    <cellStyle name="Procentai 7 3 3 15" xfId="8422" xr:uid="{00000000-0005-0000-0000-000055610000}"/>
    <cellStyle name="Procentai 7 3 3 15 2" xfId="16863" xr:uid="{00000000-0005-0000-0000-000056610000}"/>
    <cellStyle name="Procentai 7 3 3 15 3" xfId="25305" xr:uid="{00000000-0005-0000-0000-000057610000}"/>
    <cellStyle name="Procentai 7 3 3 16" xfId="8423" xr:uid="{00000000-0005-0000-0000-000058610000}"/>
    <cellStyle name="Procentai 7 3 3 16 2" xfId="16864" xr:uid="{00000000-0005-0000-0000-000059610000}"/>
    <cellStyle name="Procentai 7 3 3 16 3" xfId="25306" xr:uid="{00000000-0005-0000-0000-00005A610000}"/>
    <cellStyle name="Procentai 7 3 3 17" xfId="8866" xr:uid="{00000000-0005-0000-0000-00005B610000}"/>
    <cellStyle name="Procentai 7 3 3 18" xfId="17304" xr:uid="{00000000-0005-0000-0000-00005C610000}"/>
    <cellStyle name="Procentai 7 3 3 2" xfId="8424" xr:uid="{00000000-0005-0000-0000-00005D610000}"/>
    <cellStyle name="Procentai 7 3 3 2 2" xfId="16865" xr:uid="{00000000-0005-0000-0000-00005E610000}"/>
    <cellStyle name="Procentai 7 3 3 2 3" xfId="18105" xr:uid="{00000000-0005-0000-0000-00005F610000}"/>
    <cellStyle name="Procentai 7 3 3 3" xfId="7658" xr:uid="{00000000-0005-0000-0000-000060610000}"/>
    <cellStyle name="Procentai 7 3 3 3 2" xfId="16866" xr:uid="{00000000-0005-0000-0000-000061610000}"/>
    <cellStyle name="Procentai 7 3 3 3 3" xfId="25307" xr:uid="{00000000-0005-0000-0000-000062610000}"/>
    <cellStyle name="Procentai 7 3 3 4" xfId="7660" xr:uid="{00000000-0005-0000-0000-000063610000}"/>
    <cellStyle name="Procentai 7 3 3 4 2" xfId="16867" xr:uid="{00000000-0005-0000-0000-000064610000}"/>
    <cellStyle name="Procentai 7 3 3 4 3" xfId="25308" xr:uid="{00000000-0005-0000-0000-000065610000}"/>
    <cellStyle name="Procentai 7 3 3 5" xfId="7662" xr:uid="{00000000-0005-0000-0000-000066610000}"/>
    <cellStyle name="Procentai 7 3 3 5 2" xfId="16868" xr:uid="{00000000-0005-0000-0000-000067610000}"/>
    <cellStyle name="Procentai 7 3 3 5 3" xfId="25309" xr:uid="{00000000-0005-0000-0000-000068610000}"/>
    <cellStyle name="Procentai 7 3 3 6" xfId="7664" xr:uid="{00000000-0005-0000-0000-000069610000}"/>
    <cellStyle name="Procentai 7 3 3 6 2" xfId="16869" xr:uid="{00000000-0005-0000-0000-00006A610000}"/>
    <cellStyle name="Procentai 7 3 3 6 3" xfId="25310" xr:uid="{00000000-0005-0000-0000-00006B610000}"/>
    <cellStyle name="Procentai 7 3 3 7" xfId="7666" xr:uid="{00000000-0005-0000-0000-00006C610000}"/>
    <cellStyle name="Procentai 7 3 3 7 2" xfId="16870" xr:uid="{00000000-0005-0000-0000-00006D610000}"/>
    <cellStyle name="Procentai 7 3 3 7 3" xfId="25311" xr:uid="{00000000-0005-0000-0000-00006E610000}"/>
    <cellStyle name="Procentai 7 3 3 8" xfId="7668" xr:uid="{00000000-0005-0000-0000-00006F610000}"/>
    <cellStyle name="Procentai 7 3 3 8 2" xfId="16871" xr:uid="{00000000-0005-0000-0000-000070610000}"/>
    <cellStyle name="Procentai 7 3 3 8 3" xfId="25312" xr:uid="{00000000-0005-0000-0000-000071610000}"/>
    <cellStyle name="Procentai 7 3 3 9" xfId="7670" xr:uid="{00000000-0005-0000-0000-000072610000}"/>
    <cellStyle name="Procentai 7 3 3 9 2" xfId="16872" xr:uid="{00000000-0005-0000-0000-000073610000}"/>
    <cellStyle name="Procentai 7 3 3 9 3" xfId="25313" xr:uid="{00000000-0005-0000-0000-000074610000}"/>
    <cellStyle name="Procentai 7 3 4" xfId="8425" xr:uid="{00000000-0005-0000-0000-000075610000}"/>
    <cellStyle name="Procentai 7 3 4 10" xfId="8426" xr:uid="{00000000-0005-0000-0000-000076610000}"/>
    <cellStyle name="Procentai 7 3 4 10 2" xfId="16873" xr:uid="{00000000-0005-0000-0000-000077610000}"/>
    <cellStyle name="Procentai 7 3 4 10 3" xfId="25314" xr:uid="{00000000-0005-0000-0000-000078610000}"/>
    <cellStyle name="Procentai 7 3 4 11" xfId="8427" xr:uid="{00000000-0005-0000-0000-000079610000}"/>
    <cellStyle name="Procentai 7 3 4 11 2" xfId="16874" xr:uid="{00000000-0005-0000-0000-00007A610000}"/>
    <cellStyle name="Procentai 7 3 4 11 3" xfId="25315" xr:uid="{00000000-0005-0000-0000-00007B610000}"/>
    <cellStyle name="Procentai 7 3 4 12" xfId="8428" xr:uid="{00000000-0005-0000-0000-00007C610000}"/>
    <cellStyle name="Procentai 7 3 4 12 2" xfId="16875" xr:uid="{00000000-0005-0000-0000-00007D610000}"/>
    <cellStyle name="Procentai 7 3 4 12 3" xfId="25316" xr:uid="{00000000-0005-0000-0000-00007E610000}"/>
    <cellStyle name="Procentai 7 3 4 13" xfId="8429" xr:uid="{00000000-0005-0000-0000-00007F610000}"/>
    <cellStyle name="Procentai 7 3 4 13 2" xfId="16876" xr:uid="{00000000-0005-0000-0000-000080610000}"/>
    <cellStyle name="Procentai 7 3 4 13 3" xfId="25317" xr:uid="{00000000-0005-0000-0000-000081610000}"/>
    <cellStyle name="Procentai 7 3 4 14" xfId="8430" xr:uid="{00000000-0005-0000-0000-000082610000}"/>
    <cellStyle name="Procentai 7 3 4 14 2" xfId="16877" xr:uid="{00000000-0005-0000-0000-000083610000}"/>
    <cellStyle name="Procentai 7 3 4 14 3" xfId="25318" xr:uid="{00000000-0005-0000-0000-000084610000}"/>
    <cellStyle name="Procentai 7 3 4 15" xfId="3869" xr:uid="{00000000-0005-0000-0000-000085610000}"/>
    <cellStyle name="Procentai 7 3 4 15 2" xfId="16878" xr:uid="{00000000-0005-0000-0000-000086610000}"/>
    <cellStyle name="Procentai 7 3 4 15 3" xfId="25319" xr:uid="{00000000-0005-0000-0000-000087610000}"/>
    <cellStyle name="Procentai 7 3 4 16" xfId="3873" xr:uid="{00000000-0005-0000-0000-000088610000}"/>
    <cellStyle name="Procentai 7 3 4 16 2" xfId="16879" xr:uid="{00000000-0005-0000-0000-000089610000}"/>
    <cellStyle name="Procentai 7 3 4 16 3" xfId="25320" xr:uid="{00000000-0005-0000-0000-00008A610000}"/>
    <cellStyle name="Procentai 7 3 4 17" xfId="9069" xr:uid="{00000000-0005-0000-0000-00008B610000}"/>
    <cellStyle name="Procentai 7 3 4 18" xfId="17506" xr:uid="{00000000-0005-0000-0000-00008C610000}"/>
    <cellStyle name="Procentai 7 3 4 2" xfId="8431" xr:uid="{00000000-0005-0000-0000-00008D610000}"/>
    <cellStyle name="Procentai 7 3 4 2 2" xfId="16880" xr:uid="{00000000-0005-0000-0000-00008E610000}"/>
    <cellStyle name="Procentai 7 3 4 2 3" xfId="18106" xr:uid="{00000000-0005-0000-0000-00008F610000}"/>
    <cellStyle name="Procentai 7 3 4 3" xfId="8432" xr:uid="{00000000-0005-0000-0000-000090610000}"/>
    <cellStyle name="Procentai 7 3 4 3 2" xfId="16881" xr:uid="{00000000-0005-0000-0000-000091610000}"/>
    <cellStyle name="Procentai 7 3 4 3 3" xfId="25321" xr:uid="{00000000-0005-0000-0000-000092610000}"/>
    <cellStyle name="Procentai 7 3 4 4" xfId="8433" xr:uid="{00000000-0005-0000-0000-000093610000}"/>
    <cellStyle name="Procentai 7 3 4 4 2" xfId="16882" xr:uid="{00000000-0005-0000-0000-000094610000}"/>
    <cellStyle name="Procentai 7 3 4 4 3" xfId="25322" xr:uid="{00000000-0005-0000-0000-000095610000}"/>
    <cellStyle name="Procentai 7 3 4 5" xfId="8434" xr:uid="{00000000-0005-0000-0000-000096610000}"/>
    <cellStyle name="Procentai 7 3 4 5 2" xfId="16883" xr:uid="{00000000-0005-0000-0000-000097610000}"/>
    <cellStyle name="Procentai 7 3 4 5 3" xfId="25323" xr:uid="{00000000-0005-0000-0000-000098610000}"/>
    <cellStyle name="Procentai 7 3 4 6" xfId="8435" xr:uid="{00000000-0005-0000-0000-000099610000}"/>
    <cellStyle name="Procentai 7 3 4 6 2" xfId="16884" xr:uid="{00000000-0005-0000-0000-00009A610000}"/>
    <cellStyle name="Procentai 7 3 4 6 3" xfId="25324" xr:uid="{00000000-0005-0000-0000-00009B610000}"/>
    <cellStyle name="Procentai 7 3 4 7" xfId="6196" xr:uid="{00000000-0005-0000-0000-00009C610000}"/>
    <cellStyle name="Procentai 7 3 4 7 2" xfId="16885" xr:uid="{00000000-0005-0000-0000-00009D610000}"/>
    <cellStyle name="Procentai 7 3 4 7 3" xfId="25325" xr:uid="{00000000-0005-0000-0000-00009E610000}"/>
    <cellStyle name="Procentai 7 3 4 8" xfId="6198" xr:uid="{00000000-0005-0000-0000-00009F610000}"/>
    <cellStyle name="Procentai 7 3 4 8 2" xfId="16886" xr:uid="{00000000-0005-0000-0000-0000A0610000}"/>
    <cellStyle name="Procentai 7 3 4 8 3" xfId="25326" xr:uid="{00000000-0005-0000-0000-0000A1610000}"/>
    <cellStyle name="Procentai 7 3 4 9" xfId="6200" xr:uid="{00000000-0005-0000-0000-0000A2610000}"/>
    <cellStyle name="Procentai 7 3 4 9 2" xfId="16887" xr:uid="{00000000-0005-0000-0000-0000A3610000}"/>
    <cellStyle name="Procentai 7 3 4 9 3" xfId="25327" xr:uid="{00000000-0005-0000-0000-0000A4610000}"/>
    <cellStyle name="Procentai 7 3 5" xfId="8436" xr:uid="{00000000-0005-0000-0000-0000A5610000}"/>
    <cellStyle name="Procentai 7 3 5 2" xfId="16888" xr:uid="{00000000-0005-0000-0000-0000A6610000}"/>
    <cellStyle name="Procentai 7 3 5 3" xfId="17633" xr:uid="{00000000-0005-0000-0000-0000A7610000}"/>
    <cellStyle name="Procentai 7 3 6" xfId="8437" xr:uid="{00000000-0005-0000-0000-0000A8610000}"/>
    <cellStyle name="Procentai 7 3 6 2" xfId="16889" xr:uid="{00000000-0005-0000-0000-0000A9610000}"/>
    <cellStyle name="Procentai 7 3 6 3" xfId="25328" xr:uid="{00000000-0005-0000-0000-0000AA610000}"/>
    <cellStyle name="Procentai 7 3 7" xfId="8438" xr:uid="{00000000-0005-0000-0000-0000AB610000}"/>
    <cellStyle name="Procentai 7 3 7 2" xfId="16890" xr:uid="{00000000-0005-0000-0000-0000AC610000}"/>
    <cellStyle name="Procentai 7 3 7 3" xfId="25329" xr:uid="{00000000-0005-0000-0000-0000AD610000}"/>
    <cellStyle name="Procentai 7 3 8" xfId="8439" xr:uid="{00000000-0005-0000-0000-0000AE610000}"/>
    <cellStyle name="Procentai 7 3 8 2" xfId="16891" xr:uid="{00000000-0005-0000-0000-0000AF610000}"/>
    <cellStyle name="Procentai 7 3 8 3" xfId="25330" xr:uid="{00000000-0005-0000-0000-0000B0610000}"/>
    <cellStyle name="Procentai 7 3 9" xfId="8440" xr:uid="{00000000-0005-0000-0000-0000B1610000}"/>
    <cellStyle name="Procentai 7 3 9 2" xfId="16892" xr:uid="{00000000-0005-0000-0000-0000B2610000}"/>
    <cellStyle name="Procentai 7 3 9 3" xfId="25331" xr:uid="{00000000-0005-0000-0000-0000B3610000}"/>
    <cellStyle name="Procentai 7 4" xfId="8441" xr:uid="{00000000-0005-0000-0000-0000B4610000}"/>
    <cellStyle name="Procentai 7 4 10" xfId="8442" xr:uid="{00000000-0005-0000-0000-0000B5610000}"/>
    <cellStyle name="Procentai 7 4 10 2" xfId="16893" xr:uid="{00000000-0005-0000-0000-0000B6610000}"/>
    <cellStyle name="Procentai 7 4 10 3" xfId="25332" xr:uid="{00000000-0005-0000-0000-0000B7610000}"/>
    <cellStyle name="Procentai 7 4 11" xfId="5519" xr:uid="{00000000-0005-0000-0000-0000B8610000}"/>
    <cellStyle name="Procentai 7 4 11 2" xfId="16894" xr:uid="{00000000-0005-0000-0000-0000B9610000}"/>
    <cellStyle name="Procentai 7 4 11 3" xfId="25333" xr:uid="{00000000-0005-0000-0000-0000BA610000}"/>
    <cellStyle name="Procentai 7 4 12" xfId="5521" xr:uid="{00000000-0005-0000-0000-0000BB610000}"/>
    <cellStyle name="Procentai 7 4 12 2" xfId="16895" xr:uid="{00000000-0005-0000-0000-0000BC610000}"/>
    <cellStyle name="Procentai 7 4 12 3" xfId="25334" xr:uid="{00000000-0005-0000-0000-0000BD610000}"/>
    <cellStyle name="Procentai 7 4 13" xfId="5523" xr:uid="{00000000-0005-0000-0000-0000BE610000}"/>
    <cellStyle name="Procentai 7 4 13 2" xfId="16896" xr:uid="{00000000-0005-0000-0000-0000BF610000}"/>
    <cellStyle name="Procentai 7 4 13 3" xfId="25335" xr:uid="{00000000-0005-0000-0000-0000C0610000}"/>
    <cellStyle name="Procentai 7 4 14" xfId="5525" xr:uid="{00000000-0005-0000-0000-0000C1610000}"/>
    <cellStyle name="Procentai 7 4 14 2" xfId="16897" xr:uid="{00000000-0005-0000-0000-0000C2610000}"/>
    <cellStyle name="Procentai 7 4 14 3" xfId="25336" xr:uid="{00000000-0005-0000-0000-0000C3610000}"/>
    <cellStyle name="Procentai 7 4 15" xfId="5527" xr:uid="{00000000-0005-0000-0000-0000C4610000}"/>
    <cellStyle name="Procentai 7 4 15 2" xfId="16898" xr:uid="{00000000-0005-0000-0000-0000C5610000}"/>
    <cellStyle name="Procentai 7 4 15 3" xfId="25337" xr:uid="{00000000-0005-0000-0000-0000C6610000}"/>
    <cellStyle name="Procentai 7 4 16" xfId="5529" xr:uid="{00000000-0005-0000-0000-0000C7610000}"/>
    <cellStyle name="Procentai 7 4 16 2" xfId="16899" xr:uid="{00000000-0005-0000-0000-0000C8610000}"/>
    <cellStyle name="Procentai 7 4 16 3" xfId="25338" xr:uid="{00000000-0005-0000-0000-0000C9610000}"/>
    <cellStyle name="Procentai 7 4 17" xfId="5531" xr:uid="{00000000-0005-0000-0000-0000CA610000}"/>
    <cellStyle name="Procentai 7 4 17 2" xfId="16900" xr:uid="{00000000-0005-0000-0000-0000CB610000}"/>
    <cellStyle name="Procentai 7 4 17 3" xfId="25339" xr:uid="{00000000-0005-0000-0000-0000CC610000}"/>
    <cellStyle name="Procentai 7 4 18" xfId="8713" xr:uid="{00000000-0005-0000-0000-0000CD610000}"/>
    <cellStyle name="Procentai 7 4 19" xfId="17156" xr:uid="{00000000-0005-0000-0000-0000CE610000}"/>
    <cellStyle name="Procentai 7 4 2" xfId="8443" xr:uid="{00000000-0005-0000-0000-0000CF610000}"/>
    <cellStyle name="Procentai 7 4 2 10" xfId="8444" xr:uid="{00000000-0005-0000-0000-0000D0610000}"/>
    <cellStyle name="Procentai 7 4 2 10 2" xfId="16901" xr:uid="{00000000-0005-0000-0000-0000D1610000}"/>
    <cellStyle name="Procentai 7 4 2 10 3" xfId="25340" xr:uid="{00000000-0005-0000-0000-0000D2610000}"/>
    <cellStyle name="Procentai 7 4 2 11" xfId="8445" xr:uid="{00000000-0005-0000-0000-0000D3610000}"/>
    <cellStyle name="Procentai 7 4 2 11 2" xfId="16902" xr:uid="{00000000-0005-0000-0000-0000D4610000}"/>
    <cellStyle name="Procentai 7 4 2 11 3" xfId="25341" xr:uid="{00000000-0005-0000-0000-0000D5610000}"/>
    <cellStyle name="Procentai 7 4 2 12" xfId="8446" xr:uid="{00000000-0005-0000-0000-0000D6610000}"/>
    <cellStyle name="Procentai 7 4 2 12 2" xfId="16903" xr:uid="{00000000-0005-0000-0000-0000D7610000}"/>
    <cellStyle name="Procentai 7 4 2 12 3" xfId="25342" xr:uid="{00000000-0005-0000-0000-0000D8610000}"/>
    <cellStyle name="Procentai 7 4 2 13" xfId="8447" xr:uid="{00000000-0005-0000-0000-0000D9610000}"/>
    <cellStyle name="Procentai 7 4 2 13 2" xfId="16904" xr:uid="{00000000-0005-0000-0000-0000DA610000}"/>
    <cellStyle name="Procentai 7 4 2 13 3" xfId="25343" xr:uid="{00000000-0005-0000-0000-0000DB610000}"/>
    <cellStyle name="Procentai 7 4 2 14" xfId="8448" xr:uid="{00000000-0005-0000-0000-0000DC610000}"/>
    <cellStyle name="Procentai 7 4 2 14 2" xfId="16905" xr:uid="{00000000-0005-0000-0000-0000DD610000}"/>
    <cellStyle name="Procentai 7 4 2 14 3" xfId="25344" xr:uid="{00000000-0005-0000-0000-0000DE610000}"/>
    <cellStyle name="Procentai 7 4 2 15" xfId="8449" xr:uid="{00000000-0005-0000-0000-0000DF610000}"/>
    <cellStyle name="Procentai 7 4 2 15 2" xfId="16906" xr:uid="{00000000-0005-0000-0000-0000E0610000}"/>
    <cellStyle name="Procentai 7 4 2 15 3" xfId="25345" xr:uid="{00000000-0005-0000-0000-0000E1610000}"/>
    <cellStyle name="Procentai 7 4 2 16" xfId="14" xr:uid="{00000000-0005-0000-0000-0000E2610000}"/>
    <cellStyle name="Procentai 7 4 2 16 2" xfId="16907" xr:uid="{00000000-0005-0000-0000-0000E3610000}"/>
    <cellStyle name="Procentai 7 4 2 16 3" xfId="25346" xr:uid="{00000000-0005-0000-0000-0000E4610000}"/>
    <cellStyle name="Procentai 7 4 2 17" xfId="8920" xr:uid="{00000000-0005-0000-0000-0000E5610000}"/>
    <cellStyle name="Procentai 7 4 2 18" xfId="17358" xr:uid="{00000000-0005-0000-0000-0000E6610000}"/>
    <cellStyle name="Procentai 7 4 2 2" xfId="8450" xr:uid="{00000000-0005-0000-0000-0000E7610000}"/>
    <cellStyle name="Procentai 7 4 2 2 2" xfId="16908" xr:uid="{00000000-0005-0000-0000-0000E8610000}"/>
    <cellStyle name="Procentai 7 4 2 2 3" xfId="18107" xr:uid="{00000000-0005-0000-0000-0000E9610000}"/>
    <cellStyle name="Procentai 7 4 2 3" xfId="8451" xr:uid="{00000000-0005-0000-0000-0000EA610000}"/>
    <cellStyle name="Procentai 7 4 2 3 2" xfId="16909" xr:uid="{00000000-0005-0000-0000-0000EB610000}"/>
    <cellStyle name="Procentai 7 4 2 3 3" xfId="25347" xr:uid="{00000000-0005-0000-0000-0000EC610000}"/>
    <cellStyle name="Procentai 7 4 2 4" xfId="8452" xr:uid="{00000000-0005-0000-0000-0000ED610000}"/>
    <cellStyle name="Procentai 7 4 2 4 2" xfId="16910" xr:uid="{00000000-0005-0000-0000-0000EE610000}"/>
    <cellStyle name="Procentai 7 4 2 4 3" xfId="25348" xr:uid="{00000000-0005-0000-0000-0000EF610000}"/>
    <cellStyle name="Procentai 7 4 2 5" xfId="8453" xr:uid="{00000000-0005-0000-0000-0000F0610000}"/>
    <cellStyle name="Procentai 7 4 2 5 2" xfId="16911" xr:uid="{00000000-0005-0000-0000-0000F1610000}"/>
    <cellStyle name="Procentai 7 4 2 5 3" xfId="25349" xr:uid="{00000000-0005-0000-0000-0000F2610000}"/>
    <cellStyle name="Procentai 7 4 2 6" xfId="8454" xr:uid="{00000000-0005-0000-0000-0000F3610000}"/>
    <cellStyle name="Procentai 7 4 2 6 2" xfId="16912" xr:uid="{00000000-0005-0000-0000-0000F4610000}"/>
    <cellStyle name="Procentai 7 4 2 6 3" xfId="25350" xr:uid="{00000000-0005-0000-0000-0000F5610000}"/>
    <cellStyle name="Procentai 7 4 2 7" xfId="8455" xr:uid="{00000000-0005-0000-0000-0000F6610000}"/>
    <cellStyle name="Procentai 7 4 2 7 2" xfId="16913" xr:uid="{00000000-0005-0000-0000-0000F7610000}"/>
    <cellStyle name="Procentai 7 4 2 7 3" xfId="25351" xr:uid="{00000000-0005-0000-0000-0000F8610000}"/>
    <cellStyle name="Procentai 7 4 2 8" xfId="8456" xr:uid="{00000000-0005-0000-0000-0000F9610000}"/>
    <cellStyle name="Procentai 7 4 2 8 2" xfId="16914" xr:uid="{00000000-0005-0000-0000-0000FA610000}"/>
    <cellStyle name="Procentai 7 4 2 8 3" xfId="25352" xr:uid="{00000000-0005-0000-0000-0000FB610000}"/>
    <cellStyle name="Procentai 7 4 2 9" xfId="8457" xr:uid="{00000000-0005-0000-0000-0000FC610000}"/>
    <cellStyle name="Procentai 7 4 2 9 2" xfId="16915" xr:uid="{00000000-0005-0000-0000-0000FD610000}"/>
    <cellStyle name="Procentai 7 4 2 9 3" xfId="25353" xr:uid="{00000000-0005-0000-0000-0000FE610000}"/>
    <cellStyle name="Procentai 7 4 3" xfId="8458" xr:uid="{00000000-0005-0000-0000-0000FF610000}"/>
    <cellStyle name="Procentai 7 4 3 2" xfId="16916" xr:uid="{00000000-0005-0000-0000-000000620000}"/>
    <cellStyle name="Procentai 7 4 3 3" xfId="17687" xr:uid="{00000000-0005-0000-0000-000001620000}"/>
    <cellStyle name="Procentai 7 4 4" xfId="8459" xr:uid="{00000000-0005-0000-0000-000002620000}"/>
    <cellStyle name="Procentai 7 4 4 2" xfId="16917" xr:uid="{00000000-0005-0000-0000-000003620000}"/>
    <cellStyle name="Procentai 7 4 4 3" xfId="25354" xr:uid="{00000000-0005-0000-0000-000004620000}"/>
    <cellStyle name="Procentai 7 4 5" xfId="8460" xr:uid="{00000000-0005-0000-0000-000005620000}"/>
    <cellStyle name="Procentai 7 4 5 2" xfId="16918" xr:uid="{00000000-0005-0000-0000-000006620000}"/>
    <cellStyle name="Procentai 7 4 5 3" xfId="25355" xr:uid="{00000000-0005-0000-0000-000007620000}"/>
    <cellStyle name="Procentai 7 4 6" xfId="8461" xr:uid="{00000000-0005-0000-0000-000008620000}"/>
    <cellStyle name="Procentai 7 4 6 2" xfId="16919" xr:uid="{00000000-0005-0000-0000-000009620000}"/>
    <cellStyle name="Procentai 7 4 6 3" xfId="25356" xr:uid="{00000000-0005-0000-0000-00000A620000}"/>
    <cellStyle name="Procentai 7 4 7" xfId="8462" xr:uid="{00000000-0005-0000-0000-00000B620000}"/>
    <cellStyle name="Procentai 7 4 7 2" xfId="16920" xr:uid="{00000000-0005-0000-0000-00000C620000}"/>
    <cellStyle name="Procentai 7 4 7 3" xfId="25357" xr:uid="{00000000-0005-0000-0000-00000D620000}"/>
    <cellStyle name="Procentai 7 4 8" xfId="8463" xr:uid="{00000000-0005-0000-0000-00000E620000}"/>
    <cellStyle name="Procentai 7 4 8 2" xfId="16921" xr:uid="{00000000-0005-0000-0000-00000F620000}"/>
    <cellStyle name="Procentai 7 4 8 3" xfId="25358" xr:uid="{00000000-0005-0000-0000-000010620000}"/>
    <cellStyle name="Procentai 7 4 9" xfId="8464" xr:uid="{00000000-0005-0000-0000-000011620000}"/>
    <cellStyle name="Procentai 7 4 9 2" xfId="16922" xr:uid="{00000000-0005-0000-0000-000012620000}"/>
    <cellStyle name="Procentai 7 4 9 3" xfId="25359" xr:uid="{00000000-0005-0000-0000-000013620000}"/>
    <cellStyle name="Procentai 7 5" xfId="8465" xr:uid="{00000000-0005-0000-0000-000014620000}"/>
    <cellStyle name="Procentai 7 5 10" xfId="8466" xr:uid="{00000000-0005-0000-0000-000015620000}"/>
    <cellStyle name="Procentai 7 5 10 2" xfId="16923" xr:uid="{00000000-0005-0000-0000-000016620000}"/>
    <cellStyle name="Procentai 7 5 10 3" xfId="25360" xr:uid="{00000000-0005-0000-0000-000017620000}"/>
    <cellStyle name="Procentai 7 5 11" xfId="8467" xr:uid="{00000000-0005-0000-0000-000018620000}"/>
    <cellStyle name="Procentai 7 5 11 2" xfId="16924" xr:uid="{00000000-0005-0000-0000-000019620000}"/>
    <cellStyle name="Procentai 7 5 11 3" xfId="25361" xr:uid="{00000000-0005-0000-0000-00001A620000}"/>
    <cellStyle name="Procentai 7 5 12" xfId="3728" xr:uid="{00000000-0005-0000-0000-00001B620000}"/>
    <cellStyle name="Procentai 7 5 12 2" xfId="16925" xr:uid="{00000000-0005-0000-0000-00001C620000}"/>
    <cellStyle name="Procentai 7 5 12 3" xfId="25362" xr:uid="{00000000-0005-0000-0000-00001D620000}"/>
    <cellStyle name="Procentai 7 5 13" xfId="3730" xr:uid="{00000000-0005-0000-0000-00001E620000}"/>
    <cellStyle name="Procentai 7 5 13 2" xfId="16926" xr:uid="{00000000-0005-0000-0000-00001F620000}"/>
    <cellStyle name="Procentai 7 5 13 3" xfId="25363" xr:uid="{00000000-0005-0000-0000-000020620000}"/>
    <cellStyle name="Procentai 7 5 14" xfId="3732" xr:uid="{00000000-0005-0000-0000-000021620000}"/>
    <cellStyle name="Procentai 7 5 14 2" xfId="16927" xr:uid="{00000000-0005-0000-0000-000022620000}"/>
    <cellStyle name="Procentai 7 5 14 3" xfId="25364" xr:uid="{00000000-0005-0000-0000-000023620000}"/>
    <cellStyle name="Procentai 7 5 15" xfId="3734" xr:uid="{00000000-0005-0000-0000-000024620000}"/>
    <cellStyle name="Procentai 7 5 15 2" xfId="16928" xr:uid="{00000000-0005-0000-0000-000025620000}"/>
    <cellStyle name="Procentai 7 5 15 3" xfId="25365" xr:uid="{00000000-0005-0000-0000-000026620000}"/>
    <cellStyle name="Procentai 7 5 16" xfId="3736" xr:uid="{00000000-0005-0000-0000-000027620000}"/>
    <cellStyle name="Procentai 7 5 16 2" xfId="16929" xr:uid="{00000000-0005-0000-0000-000028620000}"/>
    <cellStyle name="Procentai 7 5 16 3" xfId="25366" xr:uid="{00000000-0005-0000-0000-000029620000}"/>
    <cellStyle name="Procentai 7 5 17" xfId="8823" xr:uid="{00000000-0005-0000-0000-00002A620000}"/>
    <cellStyle name="Procentai 7 5 18" xfId="17261" xr:uid="{00000000-0005-0000-0000-00002B620000}"/>
    <cellStyle name="Procentai 7 5 2" xfId="8468" xr:uid="{00000000-0005-0000-0000-00002C620000}"/>
    <cellStyle name="Procentai 7 5 2 2" xfId="16930" xr:uid="{00000000-0005-0000-0000-00002D620000}"/>
    <cellStyle name="Procentai 7 5 2 3" xfId="18108" xr:uid="{00000000-0005-0000-0000-00002E620000}"/>
    <cellStyle name="Procentai 7 5 3" xfId="8469" xr:uid="{00000000-0005-0000-0000-00002F620000}"/>
    <cellStyle name="Procentai 7 5 3 2" xfId="16931" xr:uid="{00000000-0005-0000-0000-000030620000}"/>
    <cellStyle name="Procentai 7 5 3 3" xfId="25367" xr:uid="{00000000-0005-0000-0000-000031620000}"/>
    <cellStyle name="Procentai 7 5 4" xfId="8470" xr:uid="{00000000-0005-0000-0000-000032620000}"/>
    <cellStyle name="Procentai 7 5 4 2" xfId="16932" xr:uid="{00000000-0005-0000-0000-000033620000}"/>
    <cellStyle name="Procentai 7 5 4 3" xfId="25368" xr:uid="{00000000-0005-0000-0000-000034620000}"/>
    <cellStyle name="Procentai 7 5 5" xfId="8471" xr:uid="{00000000-0005-0000-0000-000035620000}"/>
    <cellStyle name="Procentai 7 5 5 2" xfId="16933" xr:uid="{00000000-0005-0000-0000-000036620000}"/>
    <cellStyle name="Procentai 7 5 5 3" xfId="25369" xr:uid="{00000000-0005-0000-0000-000037620000}"/>
    <cellStyle name="Procentai 7 5 6" xfId="8472" xr:uid="{00000000-0005-0000-0000-000038620000}"/>
    <cellStyle name="Procentai 7 5 6 2" xfId="16934" xr:uid="{00000000-0005-0000-0000-000039620000}"/>
    <cellStyle name="Procentai 7 5 6 3" xfId="25370" xr:uid="{00000000-0005-0000-0000-00003A620000}"/>
    <cellStyle name="Procentai 7 5 7" xfId="8473" xr:uid="{00000000-0005-0000-0000-00003B620000}"/>
    <cellStyle name="Procentai 7 5 7 2" xfId="16935" xr:uid="{00000000-0005-0000-0000-00003C620000}"/>
    <cellStyle name="Procentai 7 5 7 3" xfId="25371" xr:uid="{00000000-0005-0000-0000-00003D620000}"/>
    <cellStyle name="Procentai 7 5 8" xfId="8474" xr:uid="{00000000-0005-0000-0000-00003E620000}"/>
    <cellStyle name="Procentai 7 5 8 2" xfId="16936" xr:uid="{00000000-0005-0000-0000-00003F620000}"/>
    <cellStyle name="Procentai 7 5 8 3" xfId="25372" xr:uid="{00000000-0005-0000-0000-000040620000}"/>
    <cellStyle name="Procentai 7 5 9" xfId="8475" xr:uid="{00000000-0005-0000-0000-000041620000}"/>
    <cellStyle name="Procentai 7 5 9 2" xfId="16937" xr:uid="{00000000-0005-0000-0000-000042620000}"/>
    <cellStyle name="Procentai 7 5 9 3" xfId="25373" xr:uid="{00000000-0005-0000-0000-000043620000}"/>
    <cellStyle name="Procentai 7 6" xfId="8476" xr:uid="{00000000-0005-0000-0000-000044620000}"/>
    <cellStyle name="Procentai 7 6 10" xfId="8477" xr:uid="{00000000-0005-0000-0000-000045620000}"/>
    <cellStyle name="Procentai 7 6 10 2" xfId="16938" xr:uid="{00000000-0005-0000-0000-000046620000}"/>
    <cellStyle name="Procentai 7 6 10 3" xfId="25374" xr:uid="{00000000-0005-0000-0000-000047620000}"/>
    <cellStyle name="Procentai 7 6 11" xfId="8478" xr:uid="{00000000-0005-0000-0000-000048620000}"/>
    <cellStyle name="Procentai 7 6 11 2" xfId="16939" xr:uid="{00000000-0005-0000-0000-000049620000}"/>
    <cellStyle name="Procentai 7 6 11 3" xfId="25375" xr:uid="{00000000-0005-0000-0000-00004A620000}"/>
    <cellStyle name="Procentai 7 6 12" xfId="8479" xr:uid="{00000000-0005-0000-0000-00004B620000}"/>
    <cellStyle name="Procentai 7 6 12 2" xfId="16940" xr:uid="{00000000-0005-0000-0000-00004C620000}"/>
    <cellStyle name="Procentai 7 6 12 3" xfId="25376" xr:uid="{00000000-0005-0000-0000-00004D620000}"/>
    <cellStyle name="Procentai 7 6 13" xfId="8480" xr:uid="{00000000-0005-0000-0000-00004E620000}"/>
    <cellStyle name="Procentai 7 6 13 2" xfId="16941" xr:uid="{00000000-0005-0000-0000-00004F620000}"/>
    <cellStyle name="Procentai 7 6 13 3" xfId="25377" xr:uid="{00000000-0005-0000-0000-000050620000}"/>
    <cellStyle name="Procentai 7 6 14" xfId="8481" xr:uid="{00000000-0005-0000-0000-000051620000}"/>
    <cellStyle name="Procentai 7 6 14 2" xfId="16942" xr:uid="{00000000-0005-0000-0000-000052620000}"/>
    <cellStyle name="Procentai 7 6 14 3" xfId="25378" xr:uid="{00000000-0005-0000-0000-000053620000}"/>
    <cellStyle name="Procentai 7 6 15" xfId="8482" xr:uid="{00000000-0005-0000-0000-000054620000}"/>
    <cellStyle name="Procentai 7 6 15 2" xfId="16943" xr:uid="{00000000-0005-0000-0000-000055620000}"/>
    <cellStyle name="Procentai 7 6 15 3" xfId="25379" xr:uid="{00000000-0005-0000-0000-000056620000}"/>
    <cellStyle name="Procentai 7 6 16" xfId="8483" xr:uid="{00000000-0005-0000-0000-000057620000}"/>
    <cellStyle name="Procentai 7 6 16 2" xfId="16944" xr:uid="{00000000-0005-0000-0000-000058620000}"/>
    <cellStyle name="Procentai 7 6 16 3" xfId="25380" xr:uid="{00000000-0005-0000-0000-000059620000}"/>
    <cellStyle name="Procentai 7 6 17" xfId="9026" xr:uid="{00000000-0005-0000-0000-00005A620000}"/>
    <cellStyle name="Procentai 7 6 18" xfId="17463" xr:uid="{00000000-0005-0000-0000-00005B620000}"/>
    <cellStyle name="Procentai 7 6 2" xfId="8484" xr:uid="{00000000-0005-0000-0000-00005C620000}"/>
    <cellStyle name="Procentai 7 6 2 2" xfId="16945" xr:uid="{00000000-0005-0000-0000-00005D620000}"/>
    <cellStyle name="Procentai 7 6 2 3" xfId="18109" xr:uid="{00000000-0005-0000-0000-00005E620000}"/>
    <cellStyle name="Procentai 7 6 3" xfId="8485" xr:uid="{00000000-0005-0000-0000-00005F620000}"/>
    <cellStyle name="Procentai 7 6 3 2" xfId="16946" xr:uid="{00000000-0005-0000-0000-000060620000}"/>
    <cellStyle name="Procentai 7 6 3 3" xfId="25381" xr:uid="{00000000-0005-0000-0000-000061620000}"/>
    <cellStyle name="Procentai 7 6 4" xfId="8486" xr:uid="{00000000-0005-0000-0000-000062620000}"/>
    <cellStyle name="Procentai 7 6 4 2" xfId="16947" xr:uid="{00000000-0005-0000-0000-000063620000}"/>
    <cellStyle name="Procentai 7 6 4 3" xfId="25382" xr:uid="{00000000-0005-0000-0000-000064620000}"/>
    <cellStyle name="Procentai 7 6 5" xfId="8487" xr:uid="{00000000-0005-0000-0000-000065620000}"/>
    <cellStyle name="Procentai 7 6 5 2" xfId="16948" xr:uid="{00000000-0005-0000-0000-000066620000}"/>
    <cellStyle name="Procentai 7 6 5 3" xfId="25383" xr:uid="{00000000-0005-0000-0000-000067620000}"/>
    <cellStyle name="Procentai 7 6 6" xfId="8488" xr:uid="{00000000-0005-0000-0000-000068620000}"/>
    <cellStyle name="Procentai 7 6 6 2" xfId="16949" xr:uid="{00000000-0005-0000-0000-000069620000}"/>
    <cellStyle name="Procentai 7 6 6 3" xfId="25384" xr:uid="{00000000-0005-0000-0000-00006A620000}"/>
    <cellStyle name="Procentai 7 6 7" xfId="8489" xr:uid="{00000000-0005-0000-0000-00006B620000}"/>
    <cellStyle name="Procentai 7 6 7 2" xfId="16950" xr:uid="{00000000-0005-0000-0000-00006C620000}"/>
    <cellStyle name="Procentai 7 6 7 3" xfId="25385" xr:uid="{00000000-0005-0000-0000-00006D620000}"/>
    <cellStyle name="Procentai 7 6 8" xfId="8490" xr:uid="{00000000-0005-0000-0000-00006E620000}"/>
    <cellStyle name="Procentai 7 6 8 2" xfId="16951" xr:uid="{00000000-0005-0000-0000-00006F620000}"/>
    <cellStyle name="Procentai 7 6 8 3" xfId="25386" xr:uid="{00000000-0005-0000-0000-000070620000}"/>
    <cellStyle name="Procentai 7 6 9" xfId="8491" xr:uid="{00000000-0005-0000-0000-000071620000}"/>
    <cellStyle name="Procentai 7 6 9 2" xfId="16952" xr:uid="{00000000-0005-0000-0000-000072620000}"/>
    <cellStyle name="Procentai 7 6 9 3" xfId="25387" xr:uid="{00000000-0005-0000-0000-000073620000}"/>
    <cellStyle name="Procentai 7 7" xfId="8492" xr:uid="{00000000-0005-0000-0000-000074620000}"/>
    <cellStyle name="Procentai 7 7 2" xfId="16953" xr:uid="{00000000-0005-0000-0000-000075620000}"/>
    <cellStyle name="Procentai 7 7 3" xfId="17590" xr:uid="{00000000-0005-0000-0000-000076620000}"/>
    <cellStyle name="Procentai 7 8" xfId="8493" xr:uid="{00000000-0005-0000-0000-000077620000}"/>
    <cellStyle name="Procentai 7 8 2" xfId="16954" xr:uid="{00000000-0005-0000-0000-000078620000}"/>
    <cellStyle name="Procentai 7 8 3" xfId="25388" xr:uid="{00000000-0005-0000-0000-000079620000}"/>
    <cellStyle name="Procentai 7 9" xfId="8494" xr:uid="{00000000-0005-0000-0000-00007A620000}"/>
    <cellStyle name="Procentai 7 9 2" xfId="16955" xr:uid="{00000000-0005-0000-0000-00007B620000}"/>
    <cellStyle name="Procentai 7 9 3" xfId="25389" xr:uid="{00000000-0005-0000-0000-00007C620000}"/>
    <cellStyle name="Procentai 8" xfId="8495" xr:uid="{00000000-0005-0000-0000-00007D620000}"/>
    <cellStyle name="Procentai 8 2" xfId="8610" xr:uid="{00000000-0005-0000-0000-00007E620000}"/>
    <cellStyle name="Procentai 9" xfId="8496" xr:uid="{00000000-0005-0000-0000-00007F620000}"/>
    <cellStyle name="Procentai 9 2" xfId="8634" xr:uid="{00000000-0005-0000-0000-000080620000}"/>
    <cellStyle name="Procentinė reikšmė 2" xfId="8497" xr:uid="{00000000-0005-0000-0000-000081620000}"/>
    <cellStyle name="Procentinė reikšmė 2 2" xfId="8498" xr:uid="{00000000-0005-0000-0000-000082620000}"/>
    <cellStyle name="Procentinė reikšmė 2 2 2" xfId="8499" xr:uid="{00000000-0005-0000-0000-000083620000}"/>
    <cellStyle name="Procentinė reikšmė 2 2 3" xfId="8500" xr:uid="{00000000-0005-0000-0000-000084620000}"/>
    <cellStyle name="Procentinė reikšmė 2 2 4" xfId="8682" xr:uid="{00000000-0005-0000-0000-000085620000}"/>
    <cellStyle name="Procentinė reikšmė 2 3" xfId="8501" xr:uid="{00000000-0005-0000-0000-000086620000}"/>
    <cellStyle name="Procentinė reikšmė 2 3 10" xfId="8502" xr:uid="{00000000-0005-0000-0000-000087620000}"/>
    <cellStyle name="Procentinė reikšmė 2 3 10 2" xfId="16956" xr:uid="{00000000-0005-0000-0000-000088620000}"/>
    <cellStyle name="Procentinė reikšmė 2 3 10 3" xfId="25390" xr:uid="{00000000-0005-0000-0000-000089620000}"/>
    <cellStyle name="Procentinė reikšmė 2 3 11" xfId="8503" xr:uid="{00000000-0005-0000-0000-00008A620000}"/>
    <cellStyle name="Procentinė reikšmė 2 3 11 2" xfId="16957" xr:uid="{00000000-0005-0000-0000-00008B620000}"/>
    <cellStyle name="Procentinė reikšmė 2 3 11 3" xfId="25391" xr:uid="{00000000-0005-0000-0000-00008C620000}"/>
    <cellStyle name="Procentinė reikšmė 2 3 12" xfId="8504" xr:uid="{00000000-0005-0000-0000-00008D620000}"/>
    <cellStyle name="Procentinė reikšmė 2 3 12 2" xfId="16958" xr:uid="{00000000-0005-0000-0000-00008E620000}"/>
    <cellStyle name="Procentinė reikšmė 2 3 12 3" xfId="25392" xr:uid="{00000000-0005-0000-0000-00008F620000}"/>
    <cellStyle name="Procentinė reikšmė 2 3 13" xfId="8505" xr:uid="{00000000-0005-0000-0000-000090620000}"/>
    <cellStyle name="Procentinė reikšmė 2 3 13 2" xfId="16959" xr:uid="{00000000-0005-0000-0000-000091620000}"/>
    <cellStyle name="Procentinė reikšmė 2 3 13 3" xfId="25393" xr:uid="{00000000-0005-0000-0000-000092620000}"/>
    <cellStyle name="Procentinė reikšmė 2 3 14" xfId="8506" xr:uid="{00000000-0005-0000-0000-000093620000}"/>
    <cellStyle name="Procentinė reikšmė 2 3 14 2" xfId="16960" xr:uid="{00000000-0005-0000-0000-000094620000}"/>
    <cellStyle name="Procentinė reikšmė 2 3 14 3" xfId="25394" xr:uid="{00000000-0005-0000-0000-000095620000}"/>
    <cellStyle name="Procentinė reikšmė 2 3 15" xfId="8507" xr:uid="{00000000-0005-0000-0000-000096620000}"/>
    <cellStyle name="Procentinė reikšmė 2 3 15 2" xfId="16961" xr:uid="{00000000-0005-0000-0000-000097620000}"/>
    <cellStyle name="Procentinė reikšmė 2 3 15 3" xfId="25395" xr:uid="{00000000-0005-0000-0000-000098620000}"/>
    <cellStyle name="Procentinė reikšmė 2 3 16" xfId="8508" xr:uid="{00000000-0005-0000-0000-000099620000}"/>
    <cellStyle name="Procentinė reikšmė 2 3 16 2" xfId="16962" xr:uid="{00000000-0005-0000-0000-00009A620000}"/>
    <cellStyle name="Procentinė reikšmė 2 3 16 3" xfId="25396" xr:uid="{00000000-0005-0000-0000-00009B620000}"/>
    <cellStyle name="Procentinė reikšmė 2 3 17" xfId="8509" xr:uid="{00000000-0005-0000-0000-00009C620000}"/>
    <cellStyle name="Procentinė reikšmė 2 3 17 2" xfId="16963" xr:uid="{00000000-0005-0000-0000-00009D620000}"/>
    <cellStyle name="Procentinė reikšmė 2 3 17 3" xfId="25397" xr:uid="{00000000-0005-0000-0000-00009E620000}"/>
    <cellStyle name="Procentinė reikšmė 2 3 18" xfId="8510" xr:uid="{00000000-0005-0000-0000-00009F620000}"/>
    <cellStyle name="Procentinė reikšmė 2 3 18 2" xfId="16964" xr:uid="{00000000-0005-0000-0000-0000A0620000}"/>
    <cellStyle name="Procentinė reikšmė 2 3 18 3" xfId="25398" xr:uid="{00000000-0005-0000-0000-0000A1620000}"/>
    <cellStyle name="Procentinė reikšmė 2 3 19" xfId="8511" xr:uid="{00000000-0005-0000-0000-0000A2620000}"/>
    <cellStyle name="Procentinė reikšmė 2 3 19 2" xfId="16965" xr:uid="{00000000-0005-0000-0000-0000A3620000}"/>
    <cellStyle name="Procentinė reikšmė 2 3 19 3" xfId="25399" xr:uid="{00000000-0005-0000-0000-0000A4620000}"/>
    <cellStyle name="Procentinė reikšmė 2 3 2" xfId="8512" xr:uid="{00000000-0005-0000-0000-0000A5620000}"/>
    <cellStyle name="Procentinė reikšmė 2 3 2 10" xfId="8513" xr:uid="{00000000-0005-0000-0000-0000A6620000}"/>
    <cellStyle name="Procentinė reikšmė 2 3 2 10 2" xfId="16966" xr:uid="{00000000-0005-0000-0000-0000A7620000}"/>
    <cellStyle name="Procentinė reikšmė 2 3 2 10 3" xfId="25400" xr:uid="{00000000-0005-0000-0000-0000A8620000}"/>
    <cellStyle name="Procentinė reikšmė 2 3 2 11" xfId="8514" xr:uid="{00000000-0005-0000-0000-0000A9620000}"/>
    <cellStyle name="Procentinė reikšmė 2 3 2 11 2" xfId="16967" xr:uid="{00000000-0005-0000-0000-0000AA620000}"/>
    <cellStyle name="Procentinė reikšmė 2 3 2 11 3" xfId="25401" xr:uid="{00000000-0005-0000-0000-0000AB620000}"/>
    <cellStyle name="Procentinė reikšmė 2 3 2 12" xfId="8515" xr:uid="{00000000-0005-0000-0000-0000AC620000}"/>
    <cellStyle name="Procentinė reikšmė 2 3 2 12 2" xfId="16968" xr:uid="{00000000-0005-0000-0000-0000AD620000}"/>
    <cellStyle name="Procentinė reikšmė 2 3 2 12 3" xfId="25402" xr:uid="{00000000-0005-0000-0000-0000AE620000}"/>
    <cellStyle name="Procentinė reikšmė 2 3 2 13" xfId="8516" xr:uid="{00000000-0005-0000-0000-0000AF620000}"/>
    <cellStyle name="Procentinė reikšmė 2 3 2 13 2" xfId="16969" xr:uid="{00000000-0005-0000-0000-0000B0620000}"/>
    <cellStyle name="Procentinė reikšmė 2 3 2 13 3" xfId="25403" xr:uid="{00000000-0005-0000-0000-0000B1620000}"/>
    <cellStyle name="Procentinė reikšmė 2 3 2 14" xfId="8517" xr:uid="{00000000-0005-0000-0000-0000B2620000}"/>
    <cellStyle name="Procentinė reikšmė 2 3 2 14 2" xfId="16970" xr:uid="{00000000-0005-0000-0000-0000B3620000}"/>
    <cellStyle name="Procentinė reikšmė 2 3 2 14 3" xfId="25404" xr:uid="{00000000-0005-0000-0000-0000B4620000}"/>
    <cellStyle name="Procentinė reikšmė 2 3 2 15" xfId="8518" xr:uid="{00000000-0005-0000-0000-0000B5620000}"/>
    <cellStyle name="Procentinė reikšmė 2 3 2 15 2" xfId="16971" xr:uid="{00000000-0005-0000-0000-0000B6620000}"/>
    <cellStyle name="Procentinė reikšmė 2 3 2 15 3" xfId="25405" xr:uid="{00000000-0005-0000-0000-0000B7620000}"/>
    <cellStyle name="Procentinė reikšmė 2 3 2 16" xfId="8519" xr:uid="{00000000-0005-0000-0000-0000B8620000}"/>
    <cellStyle name="Procentinė reikšmė 2 3 2 16 2" xfId="16972" xr:uid="{00000000-0005-0000-0000-0000B9620000}"/>
    <cellStyle name="Procentinė reikšmė 2 3 2 16 3" xfId="25406" xr:uid="{00000000-0005-0000-0000-0000BA620000}"/>
    <cellStyle name="Procentinė reikšmė 2 3 2 17" xfId="8520" xr:uid="{00000000-0005-0000-0000-0000BB620000}"/>
    <cellStyle name="Procentinė reikšmė 2 3 2 17 2" xfId="16973" xr:uid="{00000000-0005-0000-0000-0000BC620000}"/>
    <cellStyle name="Procentinė reikšmė 2 3 2 17 3" xfId="25407" xr:uid="{00000000-0005-0000-0000-0000BD620000}"/>
    <cellStyle name="Procentinė reikšmė 2 3 2 18" xfId="8790" xr:uid="{00000000-0005-0000-0000-0000BE620000}"/>
    <cellStyle name="Procentinė reikšmė 2 3 2 19" xfId="17233" xr:uid="{00000000-0005-0000-0000-0000BF620000}"/>
    <cellStyle name="Procentinė reikšmė 2 3 2 2" xfId="8521" xr:uid="{00000000-0005-0000-0000-0000C0620000}"/>
    <cellStyle name="Procentinė reikšmė 2 3 2 2 10" xfId="8522" xr:uid="{00000000-0005-0000-0000-0000C1620000}"/>
    <cellStyle name="Procentinė reikšmė 2 3 2 2 10 2" xfId="16974" xr:uid="{00000000-0005-0000-0000-0000C2620000}"/>
    <cellStyle name="Procentinė reikšmė 2 3 2 2 10 3" xfId="25408" xr:uid="{00000000-0005-0000-0000-0000C3620000}"/>
    <cellStyle name="Procentinė reikšmė 2 3 2 2 11" xfId="8523" xr:uid="{00000000-0005-0000-0000-0000C4620000}"/>
    <cellStyle name="Procentinė reikšmė 2 3 2 2 11 2" xfId="16975" xr:uid="{00000000-0005-0000-0000-0000C5620000}"/>
    <cellStyle name="Procentinė reikšmė 2 3 2 2 11 3" xfId="25409" xr:uid="{00000000-0005-0000-0000-0000C6620000}"/>
    <cellStyle name="Procentinė reikšmė 2 3 2 2 12" xfId="8524" xr:uid="{00000000-0005-0000-0000-0000C7620000}"/>
    <cellStyle name="Procentinė reikšmė 2 3 2 2 12 2" xfId="16976" xr:uid="{00000000-0005-0000-0000-0000C8620000}"/>
    <cellStyle name="Procentinė reikšmė 2 3 2 2 12 3" xfId="25410" xr:uid="{00000000-0005-0000-0000-0000C9620000}"/>
    <cellStyle name="Procentinė reikšmė 2 3 2 2 13" xfId="8525" xr:uid="{00000000-0005-0000-0000-0000CA620000}"/>
    <cellStyle name="Procentinė reikšmė 2 3 2 2 13 2" xfId="16977" xr:uid="{00000000-0005-0000-0000-0000CB620000}"/>
    <cellStyle name="Procentinė reikšmė 2 3 2 2 13 3" xfId="25411" xr:uid="{00000000-0005-0000-0000-0000CC620000}"/>
    <cellStyle name="Procentinė reikšmė 2 3 2 2 14" xfId="8526" xr:uid="{00000000-0005-0000-0000-0000CD620000}"/>
    <cellStyle name="Procentinė reikšmė 2 3 2 2 14 2" xfId="16978" xr:uid="{00000000-0005-0000-0000-0000CE620000}"/>
    <cellStyle name="Procentinė reikšmė 2 3 2 2 14 3" xfId="25412" xr:uid="{00000000-0005-0000-0000-0000CF620000}"/>
    <cellStyle name="Procentinė reikšmė 2 3 2 2 15" xfId="8527" xr:uid="{00000000-0005-0000-0000-0000D0620000}"/>
    <cellStyle name="Procentinė reikšmė 2 3 2 2 15 2" xfId="16979" xr:uid="{00000000-0005-0000-0000-0000D1620000}"/>
    <cellStyle name="Procentinė reikšmė 2 3 2 2 15 3" xfId="25413" xr:uid="{00000000-0005-0000-0000-0000D2620000}"/>
    <cellStyle name="Procentinė reikšmė 2 3 2 2 16" xfId="8528" xr:uid="{00000000-0005-0000-0000-0000D3620000}"/>
    <cellStyle name="Procentinė reikšmė 2 3 2 2 16 2" xfId="16980" xr:uid="{00000000-0005-0000-0000-0000D4620000}"/>
    <cellStyle name="Procentinė reikšmė 2 3 2 2 16 3" xfId="25414" xr:uid="{00000000-0005-0000-0000-0000D5620000}"/>
    <cellStyle name="Procentinė reikšmė 2 3 2 2 17" xfId="8997" xr:uid="{00000000-0005-0000-0000-0000D6620000}"/>
    <cellStyle name="Procentinė reikšmė 2 3 2 2 18" xfId="17435" xr:uid="{00000000-0005-0000-0000-0000D7620000}"/>
    <cellStyle name="Procentinė reikšmė 2 3 2 2 2" xfId="8529" xr:uid="{00000000-0005-0000-0000-0000D8620000}"/>
    <cellStyle name="Procentinė reikšmė 2 3 2 2 2 2" xfId="16981" xr:uid="{00000000-0005-0000-0000-0000D9620000}"/>
    <cellStyle name="Procentinė reikšmė 2 3 2 2 2 3" xfId="18110" xr:uid="{00000000-0005-0000-0000-0000DA620000}"/>
    <cellStyle name="Procentinė reikšmė 2 3 2 2 3" xfId="6642" xr:uid="{00000000-0005-0000-0000-0000DB620000}"/>
    <cellStyle name="Procentinė reikšmė 2 3 2 2 3 2" xfId="16982" xr:uid="{00000000-0005-0000-0000-0000DC620000}"/>
    <cellStyle name="Procentinė reikšmė 2 3 2 2 3 3" xfId="25415" xr:uid="{00000000-0005-0000-0000-0000DD620000}"/>
    <cellStyle name="Procentinė reikšmė 2 3 2 2 4" xfId="6644" xr:uid="{00000000-0005-0000-0000-0000DE620000}"/>
    <cellStyle name="Procentinė reikšmė 2 3 2 2 4 2" xfId="16983" xr:uid="{00000000-0005-0000-0000-0000DF620000}"/>
    <cellStyle name="Procentinė reikšmė 2 3 2 2 4 3" xfId="25416" xr:uid="{00000000-0005-0000-0000-0000E0620000}"/>
    <cellStyle name="Procentinė reikšmė 2 3 2 2 5" xfId="6647" xr:uid="{00000000-0005-0000-0000-0000E1620000}"/>
    <cellStyle name="Procentinė reikšmė 2 3 2 2 5 2" xfId="16984" xr:uid="{00000000-0005-0000-0000-0000E2620000}"/>
    <cellStyle name="Procentinė reikšmė 2 3 2 2 5 3" xfId="25417" xr:uid="{00000000-0005-0000-0000-0000E3620000}"/>
    <cellStyle name="Procentinė reikšmė 2 3 2 2 6" xfId="6650" xr:uid="{00000000-0005-0000-0000-0000E4620000}"/>
    <cellStyle name="Procentinė reikšmė 2 3 2 2 6 2" xfId="16985" xr:uid="{00000000-0005-0000-0000-0000E5620000}"/>
    <cellStyle name="Procentinė reikšmė 2 3 2 2 6 3" xfId="25418" xr:uid="{00000000-0005-0000-0000-0000E6620000}"/>
    <cellStyle name="Procentinė reikšmė 2 3 2 2 7" xfId="6653" xr:uid="{00000000-0005-0000-0000-0000E7620000}"/>
    <cellStyle name="Procentinė reikšmė 2 3 2 2 7 2" xfId="16986" xr:uid="{00000000-0005-0000-0000-0000E8620000}"/>
    <cellStyle name="Procentinė reikšmė 2 3 2 2 7 3" xfId="25419" xr:uid="{00000000-0005-0000-0000-0000E9620000}"/>
    <cellStyle name="Procentinė reikšmė 2 3 2 2 8" xfId="6656" xr:uid="{00000000-0005-0000-0000-0000EA620000}"/>
    <cellStyle name="Procentinė reikšmė 2 3 2 2 8 2" xfId="16987" xr:uid="{00000000-0005-0000-0000-0000EB620000}"/>
    <cellStyle name="Procentinė reikšmė 2 3 2 2 8 3" xfId="25420" xr:uid="{00000000-0005-0000-0000-0000EC620000}"/>
    <cellStyle name="Procentinė reikšmė 2 3 2 2 9" xfId="6659" xr:uid="{00000000-0005-0000-0000-0000ED620000}"/>
    <cellStyle name="Procentinė reikšmė 2 3 2 2 9 2" xfId="16988" xr:uid="{00000000-0005-0000-0000-0000EE620000}"/>
    <cellStyle name="Procentinė reikšmė 2 3 2 2 9 3" xfId="25421" xr:uid="{00000000-0005-0000-0000-0000EF620000}"/>
    <cellStyle name="Procentinė reikšmė 2 3 2 3" xfId="8530" xr:uid="{00000000-0005-0000-0000-0000F0620000}"/>
    <cellStyle name="Procentinė reikšmė 2 3 2 3 2" xfId="16989" xr:uid="{00000000-0005-0000-0000-0000F1620000}"/>
    <cellStyle name="Procentinė reikšmė 2 3 2 3 3" xfId="17764" xr:uid="{00000000-0005-0000-0000-0000F2620000}"/>
    <cellStyle name="Procentinė reikšmė 2 3 2 4" xfId="8531" xr:uid="{00000000-0005-0000-0000-0000F3620000}"/>
    <cellStyle name="Procentinė reikšmė 2 3 2 4 2" xfId="16990" xr:uid="{00000000-0005-0000-0000-0000F4620000}"/>
    <cellStyle name="Procentinė reikšmė 2 3 2 4 3" xfId="25422" xr:uid="{00000000-0005-0000-0000-0000F5620000}"/>
    <cellStyle name="Procentinė reikšmė 2 3 2 5" xfId="8532" xr:uid="{00000000-0005-0000-0000-0000F6620000}"/>
    <cellStyle name="Procentinė reikšmė 2 3 2 5 2" xfId="16991" xr:uid="{00000000-0005-0000-0000-0000F7620000}"/>
    <cellStyle name="Procentinė reikšmė 2 3 2 5 3" xfId="25423" xr:uid="{00000000-0005-0000-0000-0000F8620000}"/>
    <cellStyle name="Procentinė reikšmė 2 3 2 6" xfId="8533" xr:uid="{00000000-0005-0000-0000-0000F9620000}"/>
    <cellStyle name="Procentinė reikšmė 2 3 2 6 2" xfId="16992" xr:uid="{00000000-0005-0000-0000-0000FA620000}"/>
    <cellStyle name="Procentinė reikšmė 2 3 2 6 3" xfId="25424" xr:uid="{00000000-0005-0000-0000-0000FB620000}"/>
    <cellStyle name="Procentinė reikšmė 2 3 2 7" xfId="8534" xr:uid="{00000000-0005-0000-0000-0000FC620000}"/>
    <cellStyle name="Procentinė reikšmė 2 3 2 7 2" xfId="16993" xr:uid="{00000000-0005-0000-0000-0000FD620000}"/>
    <cellStyle name="Procentinė reikšmė 2 3 2 7 3" xfId="25425" xr:uid="{00000000-0005-0000-0000-0000FE620000}"/>
    <cellStyle name="Procentinė reikšmė 2 3 2 8" xfId="8535" xr:uid="{00000000-0005-0000-0000-0000FF620000}"/>
    <cellStyle name="Procentinė reikšmė 2 3 2 8 2" xfId="16994" xr:uid="{00000000-0005-0000-0000-000000630000}"/>
    <cellStyle name="Procentinė reikšmė 2 3 2 8 3" xfId="25426" xr:uid="{00000000-0005-0000-0000-000001630000}"/>
    <cellStyle name="Procentinė reikšmė 2 3 2 9" xfId="8536" xr:uid="{00000000-0005-0000-0000-000002630000}"/>
    <cellStyle name="Procentinė reikšmė 2 3 2 9 2" xfId="16995" xr:uid="{00000000-0005-0000-0000-000003630000}"/>
    <cellStyle name="Procentinė reikšmė 2 3 2 9 3" xfId="25427" xr:uid="{00000000-0005-0000-0000-000004630000}"/>
    <cellStyle name="Procentinė reikšmė 2 3 20" xfId="8689" xr:uid="{00000000-0005-0000-0000-000005630000}"/>
    <cellStyle name="Procentinė reikšmė 2 3 21" xfId="17136" xr:uid="{00000000-0005-0000-0000-000006630000}"/>
    <cellStyle name="Procentinė reikšmė 2 3 3" xfId="8537" xr:uid="{00000000-0005-0000-0000-000007630000}"/>
    <cellStyle name="Procentinė reikšmė 2 3 3 10" xfId="8538" xr:uid="{00000000-0005-0000-0000-000008630000}"/>
    <cellStyle name="Procentinė reikšmė 2 3 3 10 2" xfId="16996" xr:uid="{00000000-0005-0000-0000-000009630000}"/>
    <cellStyle name="Procentinė reikšmė 2 3 3 10 3" xfId="25428" xr:uid="{00000000-0005-0000-0000-00000A630000}"/>
    <cellStyle name="Procentinė reikšmė 2 3 3 11" xfId="8539" xr:uid="{00000000-0005-0000-0000-00000B630000}"/>
    <cellStyle name="Procentinė reikšmė 2 3 3 11 2" xfId="16997" xr:uid="{00000000-0005-0000-0000-00000C630000}"/>
    <cellStyle name="Procentinė reikšmė 2 3 3 11 3" xfId="25429" xr:uid="{00000000-0005-0000-0000-00000D630000}"/>
    <cellStyle name="Procentinė reikšmė 2 3 3 12" xfId="8540" xr:uid="{00000000-0005-0000-0000-00000E630000}"/>
    <cellStyle name="Procentinė reikšmė 2 3 3 12 2" xfId="16998" xr:uid="{00000000-0005-0000-0000-00000F630000}"/>
    <cellStyle name="Procentinė reikšmė 2 3 3 12 3" xfId="25430" xr:uid="{00000000-0005-0000-0000-000010630000}"/>
    <cellStyle name="Procentinė reikšmė 2 3 3 13" xfId="8541" xr:uid="{00000000-0005-0000-0000-000011630000}"/>
    <cellStyle name="Procentinė reikšmė 2 3 3 13 2" xfId="16999" xr:uid="{00000000-0005-0000-0000-000012630000}"/>
    <cellStyle name="Procentinė reikšmė 2 3 3 13 3" xfId="25431" xr:uid="{00000000-0005-0000-0000-000013630000}"/>
    <cellStyle name="Procentinė reikšmė 2 3 3 14" xfId="8542" xr:uid="{00000000-0005-0000-0000-000014630000}"/>
    <cellStyle name="Procentinė reikšmė 2 3 3 14 2" xfId="17000" xr:uid="{00000000-0005-0000-0000-000015630000}"/>
    <cellStyle name="Procentinė reikšmė 2 3 3 14 3" xfId="25432" xr:uid="{00000000-0005-0000-0000-000016630000}"/>
    <cellStyle name="Procentinė reikšmė 2 3 3 15" xfId="8543" xr:uid="{00000000-0005-0000-0000-000017630000}"/>
    <cellStyle name="Procentinė reikšmė 2 3 3 15 2" xfId="17001" xr:uid="{00000000-0005-0000-0000-000018630000}"/>
    <cellStyle name="Procentinė reikšmė 2 3 3 15 3" xfId="25433" xr:uid="{00000000-0005-0000-0000-000019630000}"/>
    <cellStyle name="Procentinė reikšmė 2 3 3 16" xfId="8544" xr:uid="{00000000-0005-0000-0000-00001A630000}"/>
    <cellStyle name="Procentinė reikšmė 2 3 3 16 2" xfId="17002" xr:uid="{00000000-0005-0000-0000-00001B630000}"/>
    <cellStyle name="Procentinė reikšmė 2 3 3 16 3" xfId="25434" xr:uid="{00000000-0005-0000-0000-00001C630000}"/>
    <cellStyle name="Procentinė reikšmė 2 3 3 17" xfId="8900" xr:uid="{00000000-0005-0000-0000-00001D630000}"/>
    <cellStyle name="Procentinė reikšmė 2 3 3 18" xfId="17338" xr:uid="{00000000-0005-0000-0000-00001E630000}"/>
    <cellStyle name="Procentinė reikšmė 2 3 3 2" xfId="8545" xr:uid="{00000000-0005-0000-0000-00001F630000}"/>
    <cellStyle name="Procentinė reikšmė 2 3 3 2 2" xfId="17003" xr:uid="{00000000-0005-0000-0000-000020630000}"/>
    <cellStyle name="Procentinė reikšmė 2 3 3 2 3" xfId="18111" xr:uid="{00000000-0005-0000-0000-000021630000}"/>
    <cellStyle name="Procentinė reikšmė 2 3 3 3" xfId="8546" xr:uid="{00000000-0005-0000-0000-000022630000}"/>
    <cellStyle name="Procentinė reikšmė 2 3 3 3 2" xfId="17004" xr:uid="{00000000-0005-0000-0000-000023630000}"/>
    <cellStyle name="Procentinė reikšmė 2 3 3 3 3" xfId="25435" xr:uid="{00000000-0005-0000-0000-000024630000}"/>
    <cellStyle name="Procentinė reikšmė 2 3 3 4" xfId="8547" xr:uid="{00000000-0005-0000-0000-000025630000}"/>
    <cellStyle name="Procentinė reikšmė 2 3 3 4 2" xfId="17005" xr:uid="{00000000-0005-0000-0000-000026630000}"/>
    <cellStyle name="Procentinė reikšmė 2 3 3 4 3" xfId="25436" xr:uid="{00000000-0005-0000-0000-000027630000}"/>
    <cellStyle name="Procentinė reikšmė 2 3 3 5" xfId="8548" xr:uid="{00000000-0005-0000-0000-000028630000}"/>
    <cellStyle name="Procentinė reikšmė 2 3 3 5 2" xfId="17006" xr:uid="{00000000-0005-0000-0000-000029630000}"/>
    <cellStyle name="Procentinė reikšmė 2 3 3 5 3" xfId="25437" xr:uid="{00000000-0005-0000-0000-00002A630000}"/>
    <cellStyle name="Procentinė reikšmė 2 3 3 6" xfId="8549" xr:uid="{00000000-0005-0000-0000-00002B630000}"/>
    <cellStyle name="Procentinė reikšmė 2 3 3 6 2" xfId="17007" xr:uid="{00000000-0005-0000-0000-00002C630000}"/>
    <cellStyle name="Procentinė reikšmė 2 3 3 6 3" xfId="25438" xr:uid="{00000000-0005-0000-0000-00002D630000}"/>
    <cellStyle name="Procentinė reikšmė 2 3 3 7" xfId="8550" xr:uid="{00000000-0005-0000-0000-00002E630000}"/>
    <cellStyle name="Procentinė reikšmė 2 3 3 7 2" xfId="17008" xr:uid="{00000000-0005-0000-0000-00002F630000}"/>
    <cellStyle name="Procentinė reikšmė 2 3 3 7 3" xfId="25439" xr:uid="{00000000-0005-0000-0000-000030630000}"/>
    <cellStyle name="Procentinė reikšmė 2 3 3 8" xfId="8551" xr:uid="{00000000-0005-0000-0000-000031630000}"/>
    <cellStyle name="Procentinė reikšmė 2 3 3 8 2" xfId="17009" xr:uid="{00000000-0005-0000-0000-000032630000}"/>
    <cellStyle name="Procentinė reikšmė 2 3 3 8 3" xfId="25440" xr:uid="{00000000-0005-0000-0000-000033630000}"/>
    <cellStyle name="Procentinė reikšmė 2 3 3 9" xfId="8552" xr:uid="{00000000-0005-0000-0000-000034630000}"/>
    <cellStyle name="Procentinė reikšmė 2 3 3 9 2" xfId="17010" xr:uid="{00000000-0005-0000-0000-000035630000}"/>
    <cellStyle name="Procentinė reikšmė 2 3 3 9 3" xfId="25441" xr:uid="{00000000-0005-0000-0000-000036630000}"/>
    <cellStyle name="Procentinė reikšmė 2 3 4" xfId="8553" xr:uid="{00000000-0005-0000-0000-000037630000}"/>
    <cellStyle name="Procentinė reikšmė 2 3 4 10" xfId="8554" xr:uid="{00000000-0005-0000-0000-000038630000}"/>
    <cellStyle name="Procentinė reikšmė 2 3 4 10 2" xfId="17011" xr:uid="{00000000-0005-0000-0000-000039630000}"/>
    <cellStyle name="Procentinė reikšmė 2 3 4 10 3" xfId="25442" xr:uid="{00000000-0005-0000-0000-00003A630000}"/>
    <cellStyle name="Procentinė reikšmė 2 3 4 11" xfId="8555" xr:uid="{00000000-0005-0000-0000-00003B630000}"/>
    <cellStyle name="Procentinė reikšmė 2 3 4 11 2" xfId="17012" xr:uid="{00000000-0005-0000-0000-00003C630000}"/>
    <cellStyle name="Procentinė reikšmė 2 3 4 11 3" xfId="25443" xr:uid="{00000000-0005-0000-0000-00003D630000}"/>
    <cellStyle name="Procentinė reikšmė 2 3 4 12" xfId="8556" xr:uid="{00000000-0005-0000-0000-00003E630000}"/>
    <cellStyle name="Procentinė reikšmė 2 3 4 12 2" xfId="17013" xr:uid="{00000000-0005-0000-0000-00003F630000}"/>
    <cellStyle name="Procentinė reikšmė 2 3 4 12 3" xfId="25444" xr:uid="{00000000-0005-0000-0000-000040630000}"/>
    <cellStyle name="Procentinė reikšmė 2 3 4 13" xfId="8557" xr:uid="{00000000-0005-0000-0000-000041630000}"/>
    <cellStyle name="Procentinė reikšmė 2 3 4 13 2" xfId="17014" xr:uid="{00000000-0005-0000-0000-000042630000}"/>
    <cellStyle name="Procentinė reikšmė 2 3 4 13 3" xfId="25445" xr:uid="{00000000-0005-0000-0000-000043630000}"/>
    <cellStyle name="Procentinė reikšmė 2 3 4 14" xfId="8558" xr:uid="{00000000-0005-0000-0000-000044630000}"/>
    <cellStyle name="Procentinė reikšmė 2 3 4 14 2" xfId="17015" xr:uid="{00000000-0005-0000-0000-000045630000}"/>
    <cellStyle name="Procentinė reikšmė 2 3 4 14 3" xfId="25446" xr:uid="{00000000-0005-0000-0000-000046630000}"/>
    <cellStyle name="Procentinė reikšmė 2 3 4 15" xfId="8559" xr:uid="{00000000-0005-0000-0000-000047630000}"/>
    <cellStyle name="Procentinė reikšmė 2 3 4 15 2" xfId="17016" xr:uid="{00000000-0005-0000-0000-000048630000}"/>
    <cellStyle name="Procentinė reikšmė 2 3 4 15 3" xfId="25447" xr:uid="{00000000-0005-0000-0000-000049630000}"/>
    <cellStyle name="Procentinė reikšmė 2 3 4 16" xfId="8560" xr:uid="{00000000-0005-0000-0000-00004A630000}"/>
    <cellStyle name="Procentinė reikšmė 2 3 4 16 2" xfId="17017" xr:uid="{00000000-0005-0000-0000-00004B630000}"/>
    <cellStyle name="Procentinė reikšmė 2 3 4 16 3" xfId="25448" xr:uid="{00000000-0005-0000-0000-00004C630000}"/>
    <cellStyle name="Procentinė reikšmė 2 3 4 17" xfId="9103" xr:uid="{00000000-0005-0000-0000-00004D630000}"/>
    <cellStyle name="Procentinė reikšmė 2 3 4 18" xfId="17540" xr:uid="{00000000-0005-0000-0000-00004E630000}"/>
    <cellStyle name="Procentinė reikšmė 2 3 4 2" xfId="8561" xr:uid="{00000000-0005-0000-0000-00004F630000}"/>
    <cellStyle name="Procentinė reikšmė 2 3 4 2 2" xfId="17018" xr:uid="{00000000-0005-0000-0000-000050630000}"/>
    <cellStyle name="Procentinė reikšmė 2 3 4 2 3" xfId="18112" xr:uid="{00000000-0005-0000-0000-000051630000}"/>
    <cellStyle name="Procentinė reikšmė 2 3 4 3" xfId="8562" xr:uid="{00000000-0005-0000-0000-000052630000}"/>
    <cellStyle name="Procentinė reikšmė 2 3 4 3 2" xfId="17019" xr:uid="{00000000-0005-0000-0000-000053630000}"/>
    <cellStyle name="Procentinė reikšmė 2 3 4 3 3" xfId="25449" xr:uid="{00000000-0005-0000-0000-000054630000}"/>
    <cellStyle name="Procentinė reikšmė 2 3 4 4" xfId="8563" xr:uid="{00000000-0005-0000-0000-000055630000}"/>
    <cellStyle name="Procentinė reikšmė 2 3 4 4 2" xfId="17020" xr:uid="{00000000-0005-0000-0000-000056630000}"/>
    <cellStyle name="Procentinė reikšmė 2 3 4 4 3" xfId="25450" xr:uid="{00000000-0005-0000-0000-000057630000}"/>
    <cellStyle name="Procentinė reikšmė 2 3 4 5" xfId="8564" xr:uid="{00000000-0005-0000-0000-000058630000}"/>
    <cellStyle name="Procentinė reikšmė 2 3 4 5 2" xfId="17021" xr:uid="{00000000-0005-0000-0000-000059630000}"/>
    <cellStyle name="Procentinė reikšmė 2 3 4 5 3" xfId="25451" xr:uid="{00000000-0005-0000-0000-00005A630000}"/>
    <cellStyle name="Procentinė reikšmė 2 3 4 6" xfId="8565" xr:uid="{00000000-0005-0000-0000-00005B630000}"/>
    <cellStyle name="Procentinė reikšmė 2 3 4 6 2" xfId="17022" xr:uid="{00000000-0005-0000-0000-00005C630000}"/>
    <cellStyle name="Procentinė reikšmė 2 3 4 6 3" xfId="25452" xr:uid="{00000000-0005-0000-0000-00005D630000}"/>
    <cellStyle name="Procentinė reikšmė 2 3 4 7" xfId="8566" xr:uid="{00000000-0005-0000-0000-00005E630000}"/>
    <cellStyle name="Procentinė reikšmė 2 3 4 7 2" xfId="17023" xr:uid="{00000000-0005-0000-0000-00005F630000}"/>
    <cellStyle name="Procentinė reikšmė 2 3 4 7 3" xfId="25453" xr:uid="{00000000-0005-0000-0000-000060630000}"/>
    <cellStyle name="Procentinė reikšmė 2 3 4 8" xfId="8567" xr:uid="{00000000-0005-0000-0000-000061630000}"/>
    <cellStyle name="Procentinė reikšmė 2 3 4 8 2" xfId="17024" xr:uid="{00000000-0005-0000-0000-000062630000}"/>
    <cellStyle name="Procentinė reikšmė 2 3 4 8 3" xfId="25454" xr:uid="{00000000-0005-0000-0000-000063630000}"/>
    <cellStyle name="Procentinė reikšmė 2 3 4 9" xfId="8568" xr:uid="{00000000-0005-0000-0000-000064630000}"/>
    <cellStyle name="Procentinė reikšmė 2 3 4 9 2" xfId="17025" xr:uid="{00000000-0005-0000-0000-000065630000}"/>
    <cellStyle name="Procentinė reikšmė 2 3 4 9 3" xfId="25455" xr:uid="{00000000-0005-0000-0000-000066630000}"/>
    <cellStyle name="Procentinė reikšmė 2 3 5" xfId="8569" xr:uid="{00000000-0005-0000-0000-000067630000}"/>
    <cellStyle name="Procentinė reikšmė 2 3 5 2" xfId="17026" xr:uid="{00000000-0005-0000-0000-000068630000}"/>
    <cellStyle name="Procentinė reikšmė 2 3 5 3" xfId="17667" xr:uid="{00000000-0005-0000-0000-000069630000}"/>
    <cellStyle name="Procentinė reikšmė 2 3 6" xfId="8570" xr:uid="{00000000-0005-0000-0000-00006A630000}"/>
    <cellStyle name="Procentinė reikšmė 2 3 6 2" xfId="17027" xr:uid="{00000000-0005-0000-0000-00006B630000}"/>
    <cellStyle name="Procentinė reikšmė 2 3 6 3" xfId="25456" xr:uid="{00000000-0005-0000-0000-00006C630000}"/>
    <cellStyle name="Procentinė reikšmė 2 3 7" xfId="8571" xr:uid="{00000000-0005-0000-0000-00006D630000}"/>
    <cellStyle name="Procentinė reikšmė 2 3 7 2" xfId="17028" xr:uid="{00000000-0005-0000-0000-00006E630000}"/>
    <cellStyle name="Procentinė reikšmė 2 3 7 3" xfId="25457" xr:uid="{00000000-0005-0000-0000-00006F630000}"/>
    <cellStyle name="Procentinė reikšmė 2 3 8" xfId="8572" xr:uid="{00000000-0005-0000-0000-000070630000}"/>
    <cellStyle name="Procentinė reikšmė 2 3 8 2" xfId="17029" xr:uid="{00000000-0005-0000-0000-000071630000}"/>
    <cellStyle name="Procentinė reikšmė 2 3 8 3" xfId="25458" xr:uid="{00000000-0005-0000-0000-000072630000}"/>
    <cellStyle name="Procentinė reikšmė 2 3 9" xfId="8573" xr:uid="{00000000-0005-0000-0000-000073630000}"/>
    <cellStyle name="Procentinė reikšmė 2 3 9 2" xfId="17030" xr:uid="{00000000-0005-0000-0000-000074630000}"/>
    <cellStyle name="Procentinė reikšmė 2 3 9 3" xfId="25459" xr:uid="{00000000-0005-0000-0000-000075630000}"/>
    <cellStyle name="Procentinė reikšmė 2 4" xfId="8581" xr:uid="{00000000-0005-0000-0000-000076630000}"/>
    <cellStyle name="Procentinė reikšmė 3" xfId="8574" xr:uid="{00000000-0005-0000-0000-000077630000}"/>
    <cellStyle name="Procentinė reikšmė 3 2" xfId="8688" xr:uid="{00000000-0005-0000-0000-000078630000}"/>
    <cellStyle name="Suma 2" xfId="8575" xr:uid="{00000000-0005-0000-0000-000079630000}"/>
  </cellStyles>
  <dxfs count="12">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s>
  <tableStyles count="0" defaultTableStyle="TableStyleMedium9" defaultPivotStyle="PivotStyleLight16"/>
  <colors>
    <mruColors>
      <color rgb="FFE7E6E6"/>
      <color rgb="FFFF5050"/>
      <color rgb="FF213B60"/>
      <color rgb="FFFFF2CC"/>
      <color rgb="FFFFDC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4772025</xdr:colOff>
      <xdr:row>17</xdr:row>
      <xdr:rowOff>28575</xdr:rowOff>
    </xdr:from>
    <xdr:to>
      <xdr:col>8</xdr:col>
      <xdr:colOff>0</xdr:colOff>
      <xdr:row>22</xdr:row>
      <xdr:rowOff>0</xdr:rowOff>
    </xdr:to>
    <xdr:pic>
      <xdr:nvPicPr>
        <xdr:cNvPr id="2" name="Paveikslėlis 2">
          <a:extLst>
            <a:ext uri="{FF2B5EF4-FFF2-40B4-BE49-F238E27FC236}">
              <a16:creationId xmlns:a16="http://schemas.microsoft.com/office/drawing/2014/main" id="{8B23D99A-CA3C-4849-9284-2E3B00CE3B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86900" y="5334000"/>
          <a:ext cx="2495550" cy="971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Vartotojas\Downloads\Gauti_CGI_2015\!GMU\Alytus\AltMU%20J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sisipa-my.sharepoint.com/Users/Jokubas/OneDrive%20-%20VSI%20SIPA/CGI'17/CGI_2017/Klausimynai/Gauti%20klausimynai/!UM/VMC/VMC_J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ausimynas"/>
    </sheetNames>
    <sheetDataSet>
      <sheetData sheetId="0">
        <row r="15">
          <cell r="H15" t="str">
            <v>Ne</v>
          </cell>
          <cell r="I15" t="str">
            <v>Taip, tačiau įmonės vidaus dokumentuose nėra reglamentuota (pastabose nurodykite pagrindinius tikslus/prioritetus, nuostatas diegiant ĮSA principus)</v>
          </cell>
          <cell r="J15" t="str">
            <v>Taip, įmonės socialinės atsakomybės politika yra nustatyta įmonės vidaus dokumentuose (pastabose nurodykite šių dokumentų pavadinimus)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ausimynas"/>
    </sheetNames>
    <sheetDataSet>
      <sheetData sheetId="0">
        <row r="27">
          <cell r="H27" t="str">
            <v>Taip, neigiama nuomonė arba atsisakymas pareikšti nuomonę</v>
          </cell>
          <cell r="I27" t="str">
            <v>Taip, sąlyginė nuomonė</v>
          </cell>
          <cell r="J27" t="str">
            <v>Ne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workbookViewId="0">
      <selection activeCell="G9" sqref="G9"/>
    </sheetView>
  </sheetViews>
  <sheetFormatPr defaultColWidth="0" defaultRowHeight="11.25" customHeight="1" zeroHeight="1"/>
  <cols>
    <col min="1" max="1" width="2.85546875" style="106" customWidth="1"/>
    <col min="2" max="2" width="4.85546875" style="106" bestFit="1" customWidth="1"/>
    <col min="3" max="3" width="47.85546875" style="106" customWidth="1"/>
    <col min="4" max="4" width="7.28515625" style="106" customWidth="1"/>
    <col min="5" max="5" width="1.7109375" style="106" customWidth="1"/>
    <col min="6" max="6" width="18" style="106" customWidth="1"/>
    <col min="7" max="7" width="123.85546875" style="106" customWidth="1"/>
    <col min="8" max="8" width="3.28515625" style="106" customWidth="1"/>
    <col min="9" max="9" width="15.28515625" style="106" hidden="1" customWidth="1"/>
    <col min="10" max="10" width="1.42578125" style="106" hidden="1" customWidth="1"/>
    <col min="11" max="11" width="9.28515625" style="106" hidden="1" customWidth="1"/>
    <col min="12" max="12" width="3.28515625" style="106" hidden="1" customWidth="1"/>
    <col min="13" max="13" width="9.28515625" style="106" hidden="1" customWidth="1"/>
    <col min="14" max="14" width="3.28515625" style="106" hidden="1" customWidth="1"/>
    <col min="15" max="16384" width="9.28515625" style="106" hidden="1"/>
  </cols>
  <sheetData>
    <row r="1" spans="1:14" ht="7.5" customHeight="1">
      <c r="A1" s="122"/>
      <c r="B1" s="122"/>
      <c r="C1" s="122"/>
      <c r="D1" s="122"/>
      <c r="E1" s="122"/>
      <c r="F1" s="122"/>
      <c r="G1" s="122"/>
      <c r="H1" s="122"/>
      <c r="I1" s="122"/>
      <c r="J1" s="122"/>
      <c r="K1" s="122"/>
      <c r="L1" s="122"/>
      <c r="M1" s="122"/>
      <c r="N1" s="122"/>
    </row>
    <row r="2" spans="1:14" ht="26.25" customHeight="1">
      <c r="A2" s="123"/>
      <c r="B2" s="151"/>
      <c r="C2" s="180" t="str">
        <f>IF(ISBLANK(INPUT!I4),"",INPUT!I4)</f>
        <v>Valstybinė miškų tarnyba</v>
      </c>
      <c r="D2" s="152"/>
      <c r="E2" s="152"/>
      <c r="F2" s="153"/>
      <c r="G2" s="154"/>
      <c r="H2" s="123"/>
      <c r="I2" s="126"/>
      <c r="J2" s="126"/>
      <c r="K2" s="126"/>
      <c r="L2" s="126"/>
      <c r="M2" s="126"/>
      <c r="N2" s="123"/>
    </row>
    <row r="3" spans="1:14" ht="12.75" customHeight="1">
      <c r="A3" s="123"/>
      <c r="B3" s="155"/>
      <c r="C3" s="156">
        <f>IF(ISBLANK(INPUT!I6),"",INPUT!I6)</f>
        <v>302471705</v>
      </c>
      <c r="D3" s="157"/>
      <c r="E3" s="157"/>
      <c r="F3" s="157"/>
      <c r="G3" s="182"/>
      <c r="H3" s="123"/>
      <c r="I3" s="126"/>
      <c r="J3" s="126"/>
      <c r="K3" s="126"/>
      <c r="L3" s="126"/>
      <c r="M3" s="126"/>
      <c r="N3" s="123"/>
    </row>
    <row r="4" spans="1:14" ht="10.199999999999999">
      <c r="A4" s="123"/>
      <c r="B4" s="158"/>
      <c r="C4" s="159" t="s">
        <v>364</v>
      </c>
      <c r="D4" s="185" t="s">
        <v>365</v>
      </c>
      <c r="E4" s="185"/>
      <c r="F4" s="185"/>
      <c r="G4" s="160" t="s">
        <v>1</v>
      </c>
      <c r="H4" s="123"/>
      <c r="I4" s="161" t="s">
        <v>366</v>
      </c>
      <c r="J4" s="161"/>
      <c r="K4" s="186" t="s">
        <v>367</v>
      </c>
      <c r="L4" s="186"/>
      <c r="M4" s="186"/>
      <c r="N4" s="123"/>
    </row>
    <row r="5" spans="1:14" s="112" customFormat="1" ht="30" customHeight="1">
      <c r="A5" s="124"/>
      <c r="B5" s="129" t="s">
        <v>7</v>
      </c>
      <c r="C5" s="107" t="s">
        <v>82</v>
      </c>
      <c r="D5" s="108">
        <f>SKAICIUOKLE!I4</f>
        <v>1</v>
      </c>
      <c r="E5" s="128"/>
      <c r="F5" s="139" t="str">
        <f t="shared" ref="F5:F15" si="0">IF(D5="-","-",IF(D5&gt;90%,$I$5,IF(D5&gt;70%,$I$6,IF(D5&gt;40%,$I$7,IF(D5&gt;10%,$I$8,$I$9)))))</f>
        <v>Labai aukštas</v>
      </c>
      <c r="G5" s="142"/>
      <c r="H5" s="124"/>
      <c r="I5" s="109" t="s">
        <v>368</v>
      </c>
      <c r="J5" s="110"/>
      <c r="K5" s="111" t="s">
        <v>369</v>
      </c>
      <c r="L5" s="111" t="s">
        <v>3</v>
      </c>
      <c r="M5" s="111" t="s">
        <v>370</v>
      </c>
      <c r="N5" s="124"/>
    </row>
    <row r="6" spans="1:14" s="112" customFormat="1" ht="30" customHeight="1">
      <c r="A6" s="124"/>
      <c r="B6" s="130" t="s">
        <v>21</v>
      </c>
      <c r="C6" s="113" t="s">
        <v>112</v>
      </c>
      <c r="D6" s="114">
        <f>SKAICIUOKLE!I21</f>
        <v>0.97500000000000009</v>
      </c>
      <c r="E6" s="115"/>
      <c r="F6" s="139" t="str">
        <f t="shared" si="0"/>
        <v>Labai aukštas</v>
      </c>
      <c r="G6" s="143"/>
      <c r="H6" s="124"/>
      <c r="I6" s="116" t="s">
        <v>371</v>
      </c>
      <c r="J6" s="117"/>
      <c r="K6" s="118" t="s">
        <v>372</v>
      </c>
      <c r="L6" s="118" t="s">
        <v>3</v>
      </c>
      <c r="M6" s="118" t="s">
        <v>373</v>
      </c>
      <c r="N6" s="124"/>
    </row>
    <row r="7" spans="1:14" s="112" customFormat="1" ht="30" customHeight="1">
      <c r="A7" s="124"/>
      <c r="B7" s="130" t="s">
        <v>24</v>
      </c>
      <c r="C7" s="113" t="s">
        <v>144</v>
      </c>
      <c r="D7" s="114">
        <f>SKAICIUOKLE!I36</f>
        <v>0.95</v>
      </c>
      <c r="E7" s="115"/>
      <c r="F7" s="139" t="str">
        <f t="shared" si="0"/>
        <v>Labai aukštas</v>
      </c>
      <c r="G7" s="143"/>
      <c r="H7" s="124"/>
      <c r="I7" s="116" t="s">
        <v>374</v>
      </c>
      <c r="J7" s="119"/>
      <c r="K7" s="118" t="s">
        <v>375</v>
      </c>
      <c r="L7" s="118" t="s">
        <v>3</v>
      </c>
      <c r="M7" s="118" t="s">
        <v>376</v>
      </c>
      <c r="N7" s="124"/>
    </row>
    <row r="8" spans="1:14" s="112" customFormat="1" ht="30" customHeight="1">
      <c r="A8" s="124"/>
      <c r="B8" s="130" t="s">
        <v>30</v>
      </c>
      <c r="C8" s="113" t="s">
        <v>168</v>
      </c>
      <c r="D8" s="114">
        <f>SKAICIUOKLE!I50</f>
        <v>0.95</v>
      </c>
      <c r="E8" s="115"/>
      <c r="F8" s="139" t="str">
        <f t="shared" si="0"/>
        <v>Labai aukštas</v>
      </c>
      <c r="G8" s="143"/>
      <c r="H8" s="124"/>
      <c r="I8" s="116" t="s">
        <v>377</v>
      </c>
      <c r="J8" s="120"/>
      <c r="K8" s="118" t="s">
        <v>378</v>
      </c>
      <c r="L8" s="118" t="s">
        <v>3</v>
      </c>
      <c r="M8" s="118" t="s">
        <v>379</v>
      </c>
      <c r="N8" s="124"/>
    </row>
    <row r="9" spans="1:14" s="112" customFormat="1" ht="30" customHeight="1">
      <c r="A9" s="124"/>
      <c r="B9" s="130" t="s">
        <v>37</v>
      </c>
      <c r="C9" s="113" t="s">
        <v>186</v>
      </c>
      <c r="D9" s="114">
        <f>SKAICIUOKLE!I62</f>
        <v>1</v>
      </c>
      <c r="E9" s="115"/>
      <c r="F9" s="139" t="str">
        <f t="shared" si="0"/>
        <v>Labai aukštas</v>
      </c>
      <c r="G9" s="143"/>
      <c r="H9" s="124"/>
      <c r="I9" s="109" t="s">
        <v>380</v>
      </c>
      <c r="J9" s="121"/>
      <c r="K9" s="111" t="s">
        <v>381</v>
      </c>
      <c r="L9" s="111" t="s">
        <v>3</v>
      </c>
      <c r="M9" s="111" t="s">
        <v>382</v>
      </c>
      <c r="N9" s="124"/>
    </row>
    <row r="10" spans="1:14" s="112" customFormat="1" ht="30" customHeight="1">
      <c r="A10" s="124"/>
      <c r="B10" s="130" t="s">
        <v>67</v>
      </c>
      <c r="C10" s="113" t="s">
        <v>196</v>
      </c>
      <c r="D10" s="114">
        <f>SKAICIUOKLE!I72</f>
        <v>0.9</v>
      </c>
      <c r="E10" s="115"/>
      <c r="F10" s="139" t="str">
        <f t="shared" si="0"/>
        <v>Aukštas</v>
      </c>
      <c r="G10" s="143"/>
      <c r="H10" s="124"/>
      <c r="I10" s="125"/>
      <c r="J10" s="125"/>
      <c r="K10" s="125"/>
      <c r="L10" s="125"/>
      <c r="M10" s="125"/>
      <c r="N10" s="124"/>
    </row>
    <row r="11" spans="1:14" s="112" customFormat="1" ht="30" customHeight="1">
      <c r="A11" s="124"/>
      <c r="B11" s="130" t="s">
        <v>45</v>
      </c>
      <c r="C11" s="113" t="s">
        <v>221</v>
      </c>
      <c r="D11" s="114">
        <f>SKAICIUOKLE!I87</f>
        <v>0.8</v>
      </c>
      <c r="E11" s="115"/>
      <c r="F11" s="139" t="str">
        <f t="shared" si="0"/>
        <v>Aukštas</v>
      </c>
      <c r="G11" s="143"/>
      <c r="H11" s="124"/>
      <c r="I11" s="124"/>
      <c r="J11" s="124"/>
      <c r="K11" s="124"/>
      <c r="L11" s="124"/>
      <c r="M11" s="124"/>
      <c r="N11" s="124"/>
    </row>
    <row r="12" spans="1:14" s="112" customFormat="1" ht="30" customHeight="1">
      <c r="A12" s="124"/>
      <c r="B12" s="130" t="s">
        <v>61</v>
      </c>
      <c r="C12" s="113" t="s">
        <v>238</v>
      </c>
      <c r="D12" s="114">
        <f>SKAICIUOKLE!I98</f>
        <v>0.85000000000000009</v>
      </c>
      <c r="E12" s="115"/>
      <c r="F12" s="139" t="str">
        <f t="shared" si="0"/>
        <v>Aukštas</v>
      </c>
      <c r="G12" s="143"/>
      <c r="H12" s="124"/>
      <c r="I12" s="124"/>
      <c r="J12" s="124"/>
      <c r="K12" s="124"/>
      <c r="L12" s="124"/>
      <c r="M12" s="124"/>
      <c r="N12" s="124"/>
    </row>
    <row r="13" spans="1:14" s="112" customFormat="1" ht="30" customHeight="1">
      <c r="A13" s="124"/>
      <c r="B13" s="130" t="s">
        <v>267</v>
      </c>
      <c r="C13" s="113" t="s">
        <v>268</v>
      </c>
      <c r="D13" s="114">
        <f>SKAICIUOKLE!I111</f>
        <v>1</v>
      </c>
      <c r="E13" s="115"/>
      <c r="F13" s="139" t="str">
        <f t="shared" si="0"/>
        <v>Labai aukštas</v>
      </c>
      <c r="G13" s="143"/>
      <c r="H13" s="124"/>
      <c r="I13" s="124"/>
      <c r="J13" s="124"/>
      <c r="K13" s="124"/>
      <c r="L13" s="124"/>
      <c r="M13" s="124"/>
      <c r="N13" s="124"/>
    </row>
    <row r="14" spans="1:14" s="112" customFormat="1" ht="30" customHeight="1">
      <c r="A14" s="124"/>
      <c r="B14" s="130" t="s">
        <v>295</v>
      </c>
      <c r="C14" s="113" t="s">
        <v>296</v>
      </c>
      <c r="D14" s="114">
        <f>SKAICIUOKLE!I126</f>
        <v>1</v>
      </c>
      <c r="E14" s="115"/>
      <c r="F14" s="139" t="str">
        <f t="shared" si="0"/>
        <v>Labai aukštas</v>
      </c>
      <c r="G14" s="143"/>
      <c r="H14" s="124"/>
      <c r="I14" s="124"/>
      <c r="J14" s="124"/>
      <c r="K14" s="124"/>
      <c r="L14" s="124"/>
      <c r="M14" s="124"/>
      <c r="N14" s="124"/>
    </row>
    <row r="15" spans="1:14" s="112" customFormat="1" ht="30" customHeight="1">
      <c r="A15" s="124"/>
      <c r="B15" s="131" t="s">
        <v>341</v>
      </c>
      <c r="C15" s="132" t="s">
        <v>340</v>
      </c>
      <c r="D15" s="133">
        <f>SKAICIUOKLE!I141</f>
        <v>0.82500000000000007</v>
      </c>
      <c r="E15" s="134"/>
      <c r="F15" s="140" t="str">
        <f t="shared" si="0"/>
        <v>Aukštas</v>
      </c>
      <c r="G15" s="144"/>
      <c r="H15" s="124"/>
      <c r="I15" s="124"/>
      <c r="J15" s="124"/>
      <c r="K15" s="124"/>
      <c r="L15" s="124"/>
      <c r="M15" s="124"/>
      <c r="N15" s="124"/>
    </row>
    <row r="16" spans="1:14" ht="3.75" customHeight="1">
      <c r="A16" s="123"/>
      <c r="B16" s="123"/>
      <c r="C16" s="123"/>
      <c r="D16" s="127"/>
      <c r="E16" s="123"/>
      <c r="F16" s="123"/>
      <c r="G16" s="123"/>
      <c r="H16" s="123"/>
      <c r="I16" s="123"/>
      <c r="J16" s="123"/>
      <c r="K16" s="123"/>
      <c r="L16" s="123"/>
      <c r="M16" s="123"/>
      <c r="N16" s="123"/>
    </row>
    <row r="17" spans="1:14" ht="30" customHeight="1">
      <c r="A17" s="123"/>
      <c r="B17" s="135"/>
      <c r="C17" s="136" t="s">
        <v>383</v>
      </c>
      <c r="D17" s="137">
        <f>IF(ISERROR(SKAICIUOKLE!I3),"-",SKAICIUOKLE!I3)</f>
        <v>0.93181818181818177</v>
      </c>
      <c r="E17" s="138"/>
      <c r="F17" s="141" t="str">
        <f>IF(D17="-","-",IF(D17&gt;90%,$I$5,IF(D17&gt;70%,$I$6,IF(D17&gt;40%,$I$7,IF(D17&gt;10%,$I$8,$I$9)))))</f>
        <v>Labai aukštas</v>
      </c>
      <c r="G17" s="145"/>
      <c r="H17" s="123"/>
      <c r="I17" s="123"/>
      <c r="J17" s="123"/>
      <c r="K17" s="123"/>
      <c r="L17" s="123"/>
      <c r="M17" s="123"/>
      <c r="N17" s="123"/>
    </row>
    <row r="18" spans="1:14" ht="10.199999999999999">
      <c r="A18" s="123"/>
      <c r="B18" s="123"/>
      <c r="C18" s="123"/>
      <c r="D18" s="123"/>
      <c r="E18" s="123"/>
      <c r="F18" s="123"/>
      <c r="G18" s="123"/>
      <c r="H18" s="123"/>
      <c r="I18" s="123"/>
      <c r="J18" s="123"/>
      <c r="K18" s="123"/>
      <c r="L18" s="123"/>
      <c r="M18" s="123"/>
      <c r="N18" s="123"/>
    </row>
    <row r="19" spans="1:14" ht="10.199999999999999">
      <c r="A19" s="123"/>
      <c r="B19" s="123"/>
      <c r="C19" s="123"/>
      <c r="D19" s="123"/>
      <c r="E19" s="123"/>
      <c r="F19" s="123"/>
      <c r="G19" s="123"/>
      <c r="H19" s="123"/>
      <c r="I19" s="123"/>
      <c r="J19" s="123"/>
      <c r="K19" s="123"/>
      <c r="L19" s="123"/>
      <c r="M19" s="123"/>
      <c r="N19" s="123"/>
    </row>
    <row r="20" spans="1:14" ht="10.199999999999999">
      <c r="A20" s="123"/>
      <c r="B20" s="123"/>
      <c r="C20" s="123"/>
      <c r="D20" s="123"/>
      <c r="E20" s="123"/>
      <c r="F20" s="123"/>
      <c r="G20" s="123"/>
      <c r="H20" s="123"/>
      <c r="I20" s="123"/>
      <c r="J20" s="123"/>
      <c r="K20" s="123"/>
      <c r="L20" s="123"/>
      <c r="M20" s="123"/>
      <c r="N20" s="123"/>
    </row>
    <row r="21" spans="1:14" ht="22.5" customHeight="1">
      <c r="A21" s="123"/>
      <c r="B21" s="123"/>
      <c r="C21" s="123"/>
      <c r="D21" s="123"/>
      <c r="E21" s="123"/>
      <c r="F21" s="123"/>
      <c r="G21" s="123"/>
      <c r="H21" s="123"/>
      <c r="I21" s="123"/>
      <c r="J21" s="123"/>
      <c r="K21" s="123"/>
      <c r="L21" s="123"/>
      <c r="M21" s="123"/>
      <c r="N21" s="123"/>
    </row>
    <row r="22" spans="1:14" ht="22.5" customHeight="1">
      <c r="A22" s="123"/>
      <c r="B22" s="123"/>
      <c r="C22" s="123"/>
      <c r="D22" s="123"/>
      <c r="E22" s="123"/>
      <c r="F22" s="123"/>
      <c r="G22" s="123"/>
      <c r="H22" s="123"/>
      <c r="I22" s="123"/>
      <c r="J22" s="123"/>
      <c r="K22" s="123"/>
      <c r="L22" s="123"/>
      <c r="M22" s="123"/>
      <c r="N22" s="123"/>
    </row>
    <row r="23" spans="1:14" ht="11.25" hidden="1" customHeight="1">
      <c r="A23" s="123"/>
      <c r="B23" s="123"/>
      <c r="C23" s="123"/>
      <c r="D23" s="123"/>
      <c r="E23" s="123"/>
      <c r="F23" s="123"/>
      <c r="G23" s="123"/>
      <c r="H23" s="123"/>
      <c r="I23" s="123"/>
      <c r="J23" s="123"/>
      <c r="K23" s="123"/>
      <c r="L23" s="123"/>
      <c r="M23" s="123"/>
      <c r="N23" s="123"/>
    </row>
  </sheetData>
  <mergeCells count="2">
    <mergeCell ref="D4:F4"/>
    <mergeCell ref="K4:M4"/>
  </mergeCells>
  <conditionalFormatting sqref="E5:E15">
    <cfRule type="expression" dxfId="11" priority="7">
      <formula>F5="-"</formula>
    </cfRule>
    <cfRule type="expression" dxfId="10" priority="8">
      <formula>F5="Labai žemas"</formula>
    </cfRule>
    <cfRule type="expression" dxfId="9" priority="9">
      <formula>F5="Žemas"</formula>
    </cfRule>
    <cfRule type="expression" dxfId="8" priority="10">
      <formula>F5="Vidutinis"</formula>
    </cfRule>
    <cfRule type="expression" dxfId="7" priority="11">
      <formula>F5="Aukštas"</formula>
    </cfRule>
    <cfRule type="expression" dxfId="6" priority="12">
      <formula>F5="Labai aukštas"</formula>
    </cfRule>
  </conditionalFormatting>
  <conditionalFormatting sqref="E17">
    <cfRule type="expression" dxfId="5" priority="1">
      <formula>F17="-"</formula>
    </cfRule>
    <cfRule type="expression" dxfId="4" priority="2">
      <formula>F17="Labai žemas"</formula>
    </cfRule>
    <cfRule type="expression" dxfId="3" priority="3">
      <formula>F17="Žemas"</formula>
    </cfRule>
    <cfRule type="expression" dxfId="2" priority="4">
      <formula>F17="Vidutinis"</formula>
    </cfRule>
    <cfRule type="expression" dxfId="1" priority="5">
      <formula>F17="Aukštas"</formula>
    </cfRule>
    <cfRule type="expression" dxfId="0" priority="6">
      <formula>F17="Labai aukštas"</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CX40"/>
  <sheetViews>
    <sheetView zoomScale="80" zoomScaleNormal="80" workbookViewId="0"/>
  </sheetViews>
  <sheetFormatPr defaultColWidth="0" defaultRowHeight="10.199999999999999" zeroHeight="1" outlineLevelRow="1"/>
  <cols>
    <col min="1" max="1" width="7.42578125" style="2" customWidth="1"/>
    <col min="2" max="2" width="96.42578125" style="2" customWidth="1"/>
    <col min="3" max="3" width="1.7109375" style="2" customWidth="1"/>
    <col min="4" max="4" width="16.42578125" style="2" customWidth="1"/>
    <col min="5" max="5" width="1.42578125" style="2" customWidth="1"/>
    <col min="6" max="55" width="9.28515625" hidden="1"/>
    <col min="16327" max="16384" width="9.28515625" hidden="1"/>
  </cols>
  <sheetData>
    <row r="1" spans="1:5" s="1" customFormat="1" ht="35.25" customHeight="1">
      <c r="A1" s="162" t="s">
        <v>384</v>
      </c>
      <c r="B1" s="163"/>
      <c r="C1" s="164"/>
      <c r="D1" s="163"/>
      <c r="E1" s="91"/>
    </row>
    <row r="2" spans="1:5" ht="18.75" customHeight="1">
      <c r="A2" s="19" t="s">
        <v>7</v>
      </c>
      <c r="B2" s="17" t="s">
        <v>82</v>
      </c>
      <c r="C2" s="149"/>
      <c r="D2" s="104"/>
      <c r="E2" s="93"/>
    </row>
    <row r="3" spans="1:5" ht="30" customHeight="1" outlineLevel="1">
      <c r="A3" s="56" t="s">
        <v>105</v>
      </c>
      <c r="B3" s="55" t="s">
        <v>106</v>
      </c>
      <c r="C3" s="149"/>
      <c r="D3" s="60">
        <f>IF(INPUT!I180="-","-",INPUT!I180)</f>
        <v>28</v>
      </c>
      <c r="E3" s="94"/>
    </row>
    <row r="4" spans="1:5" ht="30" customHeight="1" outlineLevel="1">
      <c r="A4" s="56" t="s">
        <v>107</v>
      </c>
      <c r="B4" s="55" t="s">
        <v>108</v>
      </c>
      <c r="C4" s="149"/>
      <c r="D4" s="60" t="str">
        <f>IF(INPUT!I181="-","-",INPUT!I181)</f>
        <v>0.85</v>
      </c>
      <c r="E4" s="94"/>
    </row>
    <row r="5" spans="1:5" ht="30" customHeight="1" outlineLevel="1">
      <c r="A5" s="56" t="s">
        <v>109</v>
      </c>
      <c r="B5" s="55" t="s">
        <v>110</v>
      </c>
      <c r="C5" s="149"/>
      <c r="D5" s="60">
        <f>IF(INPUT!I182="-","-",INPUT!I182)</f>
        <v>0</v>
      </c>
      <c r="E5" s="94"/>
    </row>
    <row r="6" spans="1:5" ht="30" customHeight="1" outlineLevel="1">
      <c r="A6" s="56" t="s">
        <v>111</v>
      </c>
      <c r="B6" s="55" t="s">
        <v>60</v>
      </c>
      <c r="C6" s="149"/>
      <c r="D6" s="60">
        <f>IF(INPUT!I183="-","-",INPUT!I183)</f>
        <v>2</v>
      </c>
      <c r="E6" s="94"/>
    </row>
    <row r="7" spans="1:5" ht="18.75" customHeight="1">
      <c r="A7" s="19" t="s">
        <v>21</v>
      </c>
      <c r="B7" s="17" t="s">
        <v>112</v>
      </c>
      <c r="C7" s="149"/>
      <c r="D7" s="104"/>
      <c r="E7" s="93"/>
    </row>
    <row r="8" spans="1:5" ht="30" customHeight="1" outlineLevel="1">
      <c r="A8" s="56" t="s">
        <v>138</v>
      </c>
      <c r="B8" s="55" t="s">
        <v>139</v>
      </c>
      <c r="C8" s="149"/>
      <c r="D8" s="60" t="str">
        <f>IF(INPUT!I196="-","-",INPUT!I196)</f>
        <v>Nematuojamas</v>
      </c>
      <c r="E8" s="94"/>
    </row>
    <row r="9" spans="1:5" ht="30" customHeight="1" outlineLevel="1">
      <c r="A9" s="56" t="s">
        <v>140</v>
      </c>
      <c r="B9" s="55" t="s">
        <v>141</v>
      </c>
      <c r="C9" s="149"/>
      <c r="D9" s="60" t="str">
        <f>IF(INPUT!I197="-","-",INPUT!I197)</f>
        <v>Nematuojama</v>
      </c>
      <c r="E9" s="94"/>
    </row>
    <row r="10" spans="1:5" ht="30" customHeight="1" outlineLevel="1">
      <c r="A10" s="56" t="s">
        <v>142</v>
      </c>
      <c r="B10" s="55" t="s">
        <v>143</v>
      </c>
      <c r="C10" s="149"/>
      <c r="D10" s="60" t="str">
        <f>IF(INPUT!I198="-","-",INPUT!I198)</f>
        <v>2025 metais nustatyta 5 labai didelio ir didelio reikšmingumo rizikos. Įgyvendinus numatytus rizikų valdymo planus, per ataskaitinį laikotarpį visos šios rizikos buvo sėkmingai suvaldytos: jų reikšmingumo lygis sumažėjo 4–5 balais, o rizikos iš didelio reikšmingumo kategorijos perkeltos į vidutinio reikšmingumo kategoriją.</v>
      </c>
      <c r="E10" s="94"/>
    </row>
    <row r="11" spans="1:5" ht="18.75" customHeight="1">
      <c r="A11" s="19" t="s">
        <v>24</v>
      </c>
      <c r="B11" s="17" t="s">
        <v>144</v>
      </c>
      <c r="C11" s="149"/>
      <c r="D11" s="104"/>
      <c r="E11" s="93"/>
    </row>
    <row r="12" spans="1:5" ht="30" customHeight="1" outlineLevel="1">
      <c r="A12" s="56" t="s">
        <v>165</v>
      </c>
      <c r="B12" s="55" t="s">
        <v>59</v>
      </c>
      <c r="C12" s="149"/>
      <c r="D12" s="60">
        <f>IF(INPUT!I211="-","-",INPUT!I211)</f>
        <v>0</v>
      </c>
      <c r="E12" s="94"/>
    </row>
    <row r="13" spans="1:5" ht="30" customHeight="1" outlineLevel="1">
      <c r="A13" s="56" t="s">
        <v>166</v>
      </c>
      <c r="B13" s="55" t="s">
        <v>167</v>
      </c>
      <c r="C13" s="149"/>
      <c r="D13" s="60">
        <f>IF(INPUT!I212="-","-",INPUT!I212)</f>
        <v>3</v>
      </c>
      <c r="E13" s="94"/>
    </row>
    <row r="14" spans="1:5" ht="18.75" customHeight="1">
      <c r="A14" s="19" t="s">
        <v>30</v>
      </c>
      <c r="B14" s="17" t="s">
        <v>168</v>
      </c>
      <c r="C14" s="149"/>
      <c r="D14" s="104"/>
      <c r="E14" s="93"/>
    </row>
    <row r="15" spans="1:5" ht="30" customHeight="1" outlineLevel="1">
      <c r="A15" s="56" t="s">
        <v>184</v>
      </c>
      <c r="B15" s="55" t="s">
        <v>185</v>
      </c>
      <c r="C15" s="149"/>
      <c r="D15" s="60">
        <f>IF(INPUT!I224="-","-",INPUT!I224)</f>
        <v>0</v>
      </c>
      <c r="E15" s="94"/>
    </row>
    <row r="16" spans="1:5" ht="18.75" customHeight="1">
      <c r="A16" s="19" t="s">
        <v>37</v>
      </c>
      <c r="B16" s="17" t="s">
        <v>186</v>
      </c>
      <c r="C16" s="149"/>
      <c r="D16" s="104"/>
      <c r="E16" s="93"/>
    </row>
    <row r="17" spans="1:5" ht="30" customHeight="1" outlineLevel="1">
      <c r="A17" s="56" t="s">
        <v>194</v>
      </c>
      <c r="B17" s="55" t="s">
        <v>195</v>
      </c>
      <c r="C17" s="149"/>
      <c r="D17" s="60" t="str">
        <f>IF(INPUT!I234="-","-",INPUT!I234)</f>
        <v>Tikrinamas 100 proc. tiekėjų</v>
      </c>
      <c r="E17" s="94"/>
    </row>
    <row r="18" spans="1:5" ht="18.75" customHeight="1">
      <c r="A18" s="19" t="s">
        <v>67</v>
      </c>
      <c r="B18" s="17" t="s">
        <v>196</v>
      </c>
      <c r="C18" s="149"/>
      <c r="D18" s="104"/>
      <c r="E18" s="93"/>
    </row>
    <row r="19" spans="1:5" ht="30" customHeight="1" outlineLevel="1">
      <c r="A19" s="56" t="s">
        <v>216</v>
      </c>
      <c r="B19" s="55" t="s">
        <v>217</v>
      </c>
      <c r="C19" s="149"/>
      <c r="D19" s="60">
        <f>IF(INPUT!I247="-","-",INPUT!I247)</f>
        <v>116</v>
      </c>
      <c r="E19" s="94"/>
    </row>
    <row r="20" spans="1:5" ht="30" customHeight="1" outlineLevel="1">
      <c r="A20" s="56" t="s">
        <v>218</v>
      </c>
      <c r="B20" s="55" t="s">
        <v>219</v>
      </c>
      <c r="C20" s="149"/>
      <c r="D20" s="60">
        <f>IF(INPUT!I248="-","-",INPUT!I248)</f>
        <v>2</v>
      </c>
      <c r="E20" s="94"/>
    </row>
    <row r="21" spans="1:5" ht="30" customHeight="1" outlineLevel="1">
      <c r="A21" s="56" t="s">
        <v>220</v>
      </c>
      <c r="B21" s="55" t="s">
        <v>77</v>
      </c>
      <c r="C21" s="149"/>
      <c r="D21" s="60">
        <f>IF(INPUT!I249="-","-",INPUT!I249)</f>
        <v>0</v>
      </c>
      <c r="E21" s="94"/>
    </row>
    <row r="22" spans="1:5" ht="18.75" customHeight="1">
      <c r="A22" s="19" t="s">
        <v>45</v>
      </c>
      <c r="B22" s="17" t="s">
        <v>221</v>
      </c>
      <c r="C22" s="149"/>
      <c r="D22" s="104"/>
      <c r="E22" s="93"/>
    </row>
    <row r="23" spans="1:5" ht="30" customHeight="1" outlineLevel="1">
      <c r="A23" s="56" t="s">
        <v>230</v>
      </c>
      <c r="B23" s="55" t="s">
        <v>231</v>
      </c>
      <c r="C23" s="149"/>
      <c r="D23" s="60">
        <f>IF(INPUT!I259="-","-",INPUT!I259)</f>
        <v>7</v>
      </c>
      <c r="E23" s="94"/>
    </row>
    <row r="24" spans="1:5" ht="30" customHeight="1" outlineLevel="1">
      <c r="A24" s="56" t="s">
        <v>232</v>
      </c>
      <c r="B24" s="55" t="s">
        <v>233</v>
      </c>
      <c r="C24" s="149"/>
      <c r="D24" s="60">
        <f>IF(INPUT!I260="-","-",INPUT!I260)</f>
        <v>7</v>
      </c>
      <c r="E24" s="94"/>
    </row>
    <row r="25" spans="1:5" ht="18.75" customHeight="1">
      <c r="A25" s="19" t="s">
        <v>61</v>
      </c>
      <c r="B25" s="17" t="s">
        <v>238</v>
      </c>
      <c r="C25" s="149"/>
      <c r="D25" s="104"/>
      <c r="E25" s="93"/>
    </row>
    <row r="26" spans="1:5" ht="30" customHeight="1" outlineLevel="1">
      <c r="A26" s="56" t="s">
        <v>261</v>
      </c>
      <c r="B26" s="55" t="s">
        <v>262</v>
      </c>
      <c r="C26" s="149"/>
      <c r="D26" s="60" t="str">
        <f>IF(INPUT!I271="-","-",INPUT!I271)</f>
        <v>Nematuojamas</v>
      </c>
      <c r="E26" s="94"/>
    </row>
    <row r="27" spans="1:5" ht="30" customHeight="1" outlineLevel="1">
      <c r="A27" s="56" t="s">
        <v>263</v>
      </c>
      <c r="B27" s="55" t="s">
        <v>264</v>
      </c>
      <c r="C27" s="149"/>
      <c r="D27" s="60">
        <f>IF(INPUT!I272="-","-",INPUT!I272)</f>
        <v>0</v>
      </c>
      <c r="E27" s="94"/>
    </row>
    <row r="28" spans="1:5" ht="30" customHeight="1" outlineLevel="1">
      <c r="A28" s="56" t="s">
        <v>265</v>
      </c>
      <c r="B28" s="55" t="s">
        <v>266</v>
      </c>
      <c r="C28" s="149"/>
      <c r="D28" s="60" t="str">
        <f>IF(INPUT!I273="-","-",INPUT!I273)</f>
        <v>20 proc.</v>
      </c>
      <c r="E28" s="94"/>
    </row>
    <row r="29" spans="1:5" ht="18.75" customHeight="1">
      <c r="A29" s="19" t="s">
        <v>267</v>
      </c>
      <c r="B29" s="17" t="s">
        <v>268</v>
      </c>
      <c r="C29" s="149"/>
      <c r="D29" s="104"/>
      <c r="E29" s="93"/>
    </row>
    <row r="30" spans="1:5" ht="30" customHeight="1" outlineLevel="1">
      <c r="A30" s="56" t="s">
        <v>289</v>
      </c>
      <c r="B30" s="55" t="s">
        <v>290</v>
      </c>
      <c r="C30" s="149"/>
      <c r="D30" s="60" t="str">
        <f>IF(INPUT!I286="-","-",INPUT!I286)</f>
        <v>6 vnt.</v>
      </c>
      <c r="E30" s="94"/>
    </row>
    <row r="31" spans="1:5" ht="30" customHeight="1" outlineLevel="1">
      <c r="A31" s="56" t="s">
        <v>291</v>
      </c>
      <c r="B31" s="55" t="s">
        <v>292</v>
      </c>
      <c r="C31" s="149"/>
      <c r="D31" s="60">
        <f>IF(INPUT!I287="-","-",INPUT!I287)</f>
        <v>100</v>
      </c>
      <c r="E31" s="94"/>
    </row>
    <row r="32" spans="1:5" ht="30" customHeight="1" outlineLevel="1">
      <c r="A32" s="56" t="s">
        <v>293</v>
      </c>
      <c r="B32" s="55" t="s">
        <v>294</v>
      </c>
      <c r="C32" s="149"/>
      <c r="D32" s="60">
        <f>IF(INPUT!I288="-","-",INPUT!I288)</f>
        <v>0</v>
      </c>
      <c r="E32" s="94"/>
    </row>
    <row r="33" spans="1:5" ht="18.75" customHeight="1">
      <c r="A33" s="19" t="s">
        <v>295</v>
      </c>
      <c r="B33" s="17" t="s">
        <v>296</v>
      </c>
      <c r="C33" s="149"/>
      <c r="D33" s="104"/>
      <c r="E33" s="93"/>
    </row>
    <row r="34" spans="1:5" ht="30" customHeight="1" outlineLevel="1">
      <c r="A34" s="56" t="s">
        <v>334</v>
      </c>
      <c r="B34" s="55" t="s">
        <v>335</v>
      </c>
      <c r="C34" s="149"/>
      <c r="D34" s="60" t="str">
        <f>IF(INPUT!I301="-","-",INPUT!I301)</f>
        <v>Nematuojamas</v>
      </c>
      <c r="E34" s="94"/>
    </row>
    <row r="35" spans="1:5" ht="30" customHeight="1" outlineLevel="1">
      <c r="A35" s="56" t="s">
        <v>336</v>
      </c>
      <c r="B35" s="55" t="s">
        <v>337</v>
      </c>
      <c r="C35" s="149"/>
      <c r="D35" s="60">
        <f>IF(INPUT!I302="-","-",INPUT!I302)</f>
        <v>100</v>
      </c>
      <c r="E35" s="94"/>
    </row>
    <row r="36" spans="1:5" ht="30" customHeight="1" outlineLevel="1">
      <c r="A36" s="56" t="s">
        <v>338</v>
      </c>
      <c r="B36" s="55" t="s">
        <v>339</v>
      </c>
      <c r="C36" s="149"/>
      <c r="D36" s="60" t="str">
        <f>IF(INPUT!I303="-","-",INPUT!I303)</f>
        <v>Nematuojamas</v>
      </c>
      <c r="E36" s="94"/>
    </row>
    <row r="37" spans="1:5" ht="18.75" customHeight="1">
      <c r="A37" s="19" t="s">
        <v>341</v>
      </c>
      <c r="B37" s="17" t="s">
        <v>340</v>
      </c>
      <c r="C37" s="149"/>
      <c r="D37" s="104"/>
      <c r="E37" s="93"/>
    </row>
    <row r="38" spans="1:5" ht="30" customHeight="1" outlineLevel="1">
      <c r="A38" s="56" t="s">
        <v>359</v>
      </c>
      <c r="B38" s="55" t="s">
        <v>360</v>
      </c>
      <c r="C38" s="149"/>
      <c r="D38" s="60" t="str">
        <f>IF(INPUT!I313="-","-",INPUT!I313)</f>
        <v>6 vnt.
Leidimų kirsti mišką posistemė (LKMP), Privačių valdų projektai (PVP), Dokumnetų valdymo bendroji IS (DBSIS),  Genetinių miško medžių išteklių IS (GMMIIS), Abiotinių veiksnių žurnalas, Nacionalinės miškų inventorizacijos IS (NMIIS)</v>
      </c>
      <c r="E38" s="94"/>
    </row>
    <row r="39" spans="1:5" ht="30" customHeight="1" outlineLevel="1">
      <c r="A39" s="57" t="s">
        <v>361</v>
      </c>
      <c r="B39" s="58" t="s">
        <v>362</v>
      </c>
      <c r="C39" s="150"/>
      <c r="D39" s="147" t="str">
        <f>IF(INPUT!I314="-","-",INPUT!I314)</f>
        <v>Nematuojama</v>
      </c>
      <c r="E39" s="94"/>
    </row>
    <row r="40" spans="1: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CX154"/>
  <sheetViews>
    <sheetView zoomScale="80" zoomScaleNormal="80" workbookViewId="0">
      <pane xSplit="8" ySplit="2" topLeftCell="I97" activePane="bottomRight" state="frozen"/>
      <selection activeCell="A3" sqref="A3"/>
      <selection pane="topRight" activeCell="A3" sqref="A3"/>
      <selection pane="bottomLeft" activeCell="A3" sqref="A3"/>
      <selection pane="bottomRight" activeCell="B106" sqref="B106"/>
    </sheetView>
  </sheetViews>
  <sheetFormatPr defaultColWidth="0" defaultRowHeight="10.199999999999999" zeroHeight="1" outlineLevelRow="1" outlineLevelCol="1"/>
  <cols>
    <col min="1" max="1" width="7.42578125" style="2" customWidth="1"/>
    <col min="2" max="2" width="96.42578125" style="2" customWidth="1"/>
    <col min="3" max="5" width="41.85546875" style="2" hidden="1" customWidth="1" outlineLevel="1"/>
    <col min="6" max="6" width="9.28515625" style="2" customWidth="1" collapsed="1"/>
    <col min="7" max="7" width="9.28515625" style="2" customWidth="1"/>
    <col min="8" max="8" width="1.7109375" style="2" customWidth="1"/>
    <col min="9" max="9" width="16.42578125" style="2" customWidth="1"/>
    <col min="10" max="10" width="19.42578125" style="2" bestFit="1" customWidth="1"/>
    <col min="11" max="11" width="174.85546875" style="100" customWidth="1"/>
    <col min="12" max="12" width="3" style="2" customWidth="1"/>
    <col min="13" max="62" width="9.28515625" hidden="1"/>
    <col min="16327" max="16384" width="9.28515625" hidden="1"/>
  </cols>
  <sheetData>
    <row r="1" spans="1:12" s="1" customFormat="1" ht="14.4">
      <c r="A1" s="78"/>
      <c r="B1" s="78"/>
      <c r="C1" s="78"/>
      <c r="D1" s="78"/>
      <c r="E1" s="78"/>
      <c r="F1" s="78"/>
      <c r="G1" s="78"/>
      <c r="H1" s="177"/>
      <c r="I1" s="78"/>
      <c r="J1" s="78"/>
      <c r="K1" s="98"/>
      <c r="L1" s="91"/>
    </row>
    <row r="2" spans="1:12" s="1" customFormat="1" ht="14.4">
      <c r="A2" s="78"/>
      <c r="B2" s="175" t="s">
        <v>5</v>
      </c>
      <c r="C2" s="165">
        <v>0</v>
      </c>
      <c r="D2" s="165">
        <v>0.5</v>
      </c>
      <c r="E2" s="165">
        <v>1</v>
      </c>
      <c r="F2" s="165" t="s">
        <v>68</v>
      </c>
      <c r="G2" s="165"/>
      <c r="H2" s="178"/>
      <c r="I2" s="166" t="s">
        <v>69</v>
      </c>
      <c r="J2" s="167" t="s">
        <v>363</v>
      </c>
      <c r="K2" s="168" t="s">
        <v>1</v>
      </c>
      <c r="L2" s="92"/>
    </row>
    <row r="3" spans="1:12" s="1" customFormat="1" ht="25.5" customHeight="1">
      <c r="A3" s="176" t="s">
        <v>385</v>
      </c>
      <c r="B3" s="169"/>
      <c r="C3" s="170"/>
      <c r="D3" s="170"/>
      <c r="E3" s="170"/>
      <c r="F3" s="171"/>
      <c r="G3" s="171"/>
      <c r="H3" s="171"/>
      <c r="I3" s="179">
        <f>AVERAGE(I4,I21,I36,I50,I62,I72,I87,I98,I111,I126,I141)</f>
        <v>0.93181818181818177</v>
      </c>
      <c r="J3" s="172"/>
      <c r="K3" s="173"/>
      <c r="L3" s="174"/>
    </row>
    <row r="4" spans="1:12" ht="18.75" customHeight="1">
      <c r="A4" s="19" t="s">
        <v>7</v>
      </c>
      <c r="B4" s="17" t="s">
        <v>82</v>
      </c>
      <c r="C4" s="18"/>
      <c r="D4" s="18"/>
      <c r="E4" s="18"/>
      <c r="F4" s="88"/>
      <c r="G4" s="88"/>
      <c r="H4" s="39"/>
      <c r="I4" s="181">
        <f>IF(I5="-","-",(G5*I5+G6*I6+G7*I7+G8*I8+G9*I9+G10*I10+G11*I11+G12*I12+G13*I13+G14*I14+G15*I15)/SUM(G5:G15))</f>
        <v>1</v>
      </c>
      <c r="J4" s="105"/>
      <c r="K4" s="96"/>
      <c r="L4" s="93"/>
    </row>
    <row r="5" spans="1:12" ht="37.5" customHeight="1" outlineLevel="1">
      <c r="A5" s="56" t="s">
        <v>8</v>
      </c>
      <c r="B5" s="55" t="s">
        <v>83</v>
      </c>
      <c r="C5" s="25" t="s">
        <v>9</v>
      </c>
      <c r="D5" s="25" t="s">
        <v>94</v>
      </c>
      <c r="E5" s="25" t="s">
        <v>95</v>
      </c>
      <c r="F5" s="61">
        <v>0.1</v>
      </c>
      <c r="G5" s="103">
        <f>IF(J5="Neaktualu",0,F5)</f>
        <v>0.1</v>
      </c>
      <c r="H5" s="39"/>
      <c r="I5" s="60">
        <f>IF(INPUT!I168="-","-",INPUT!I168/2)</f>
        <v>1</v>
      </c>
      <c r="J5" s="60"/>
      <c r="K5" s="97"/>
      <c r="L5" s="94"/>
    </row>
    <row r="6" spans="1:12" ht="37.5" customHeight="1" outlineLevel="1">
      <c r="A6" s="56" t="s">
        <v>11</v>
      </c>
      <c r="B6" s="55" t="s">
        <v>84</v>
      </c>
      <c r="C6" s="25" t="s">
        <v>9</v>
      </c>
      <c r="D6" s="25" t="s">
        <v>94</v>
      </c>
      <c r="E6" s="25" t="s">
        <v>95</v>
      </c>
      <c r="F6" s="61">
        <v>0.1</v>
      </c>
      <c r="G6" s="103">
        <f t="shared" ref="G6:G15" si="0">IF(J6="Neaktualu",0,F6)</f>
        <v>0.1</v>
      </c>
      <c r="H6" s="39"/>
      <c r="I6" s="60">
        <f>IF(INPUT!I169="-","-",INPUT!I169/2)</f>
        <v>1</v>
      </c>
      <c r="J6" s="60"/>
      <c r="K6" s="97"/>
      <c r="L6" s="94"/>
    </row>
    <row r="7" spans="1:12" ht="37.5" customHeight="1" outlineLevel="1">
      <c r="A7" s="56" t="s">
        <v>12</v>
      </c>
      <c r="B7" s="55" t="s">
        <v>85</v>
      </c>
      <c r="C7" s="25" t="s">
        <v>9</v>
      </c>
      <c r="D7" s="25" t="s">
        <v>10</v>
      </c>
      <c r="E7" s="25" t="s">
        <v>72</v>
      </c>
      <c r="F7" s="61">
        <v>0.1</v>
      </c>
      <c r="G7" s="103">
        <f t="shared" si="0"/>
        <v>0.1</v>
      </c>
      <c r="H7" s="39"/>
      <c r="I7" s="60">
        <f>IF(INPUT!I170="-","-",INPUT!I170/2)</f>
        <v>1</v>
      </c>
      <c r="J7" s="60"/>
      <c r="K7" s="97"/>
      <c r="L7" s="94"/>
    </row>
    <row r="8" spans="1:12" ht="37.5" customHeight="1" outlineLevel="1">
      <c r="A8" s="56" t="s">
        <v>13</v>
      </c>
      <c r="B8" s="55" t="s">
        <v>86</v>
      </c>
      <c r="C8" s="25" t="s">
        <v>9</v>
      </c>
      <c r="D8" s="25" t="s">
        <v>10</v>
      </c>
      <c r="E8" s="25" t="s">
        <v>96</v>
      </c>
      <c r="F8" s="61">
        <v>0.05</v>
      </c>
      <c r="G8" s="103">
        <f t="shared" si="0"/>
        <v>0.05</v>
      </c>
      <c r="H8" s="39"/>
      <c r="I8" s="60">
        <f>IF(INPUT!I171="-","-",INPUT!I171/2)</f>
        <v>1</v>
      </c>
      <c r="J8" s="60"/>
      <c r="K8" s="97"/>
      <c r="L8" s="94"/>
    </row>
    <row r="9" spans="1:12" ht="37.5" customHeight="1" outlineLevel="1">
      <c r="A9" s="56" t="s">
        <v>14</v>
      </c>
      <c r="B9" s="55" t="s">
        <v>87</v>
      </c>
      <c r="C9" s="25" t="s">
        <v>9</v>
      </c>
      <c r="D9" s="25" t="s">
        <v>10</v>
      </c>
      <c r="E9" s="25" t="s">
        <v>97</v>
      </c>
      <c r="F9" s="61">
        <v>0.15</v>
      </c>
      <c r="G9" s="103">
        <f t="shared" si="0"/>
        <v>0.15</v>
      </c>
      <c r="H9" s="39"/>
      <c r="I9" s="60">
        <f>IF(INPUT!I172="-","-",INPUT!I172/2)</f>
        <v>1</v>
      </c>
      <c r="J9" s="60"/>
      <c r="K9" s="97"/>
      <c r="L9" s="94"/>
    </row>
    <row r="10" spans="1:12" ht="37.5" customHeight="1" outlineLevel="1">
      <c r="A10" s="56" t="s">
        <v>15</v>
      </c>
      <c r="B10" s="55" t="s">
        <v>88</v>
      </c>
      <c r="C10" s="25" t="s">
        <v>9</v>
      </c>
      <c r="D10" s="25" t="s">
        <v>10</v>
      </c>
      <c r="E10" s="25" t="s">
        <v>98</v>
      </c>
      <c r="F10" s="61">
        <v>0.1</v>
      </c>
      <c r="G10" s="103">
        <f t="shared" si="0"/>
        <v>0.1</v>
      </c>
      <c r="H10" s="39"/>
      <c r="I10" s="60">
        <f>IF(INPUT!I173="-","-",INPUT!I173/2)</f>
        <v>1</v>
      </c>
      <c r="J10" s="60"/>
      <c r="K10" s="97"/>
      <c r="L10" s="94"/>
    </row>
    <row r="11" spans="1:12" ht="37.5" customHeight="1" outlineLevel="1">
      <c r="A11" s="56" t="s">
        <v>16</v>
      </c>
      <c r="B11" s="55" t="s">
        <v>89</v>
      </c>
      <c r="C11" s="25" t="s">
        <v>99</v>
      </c>
      <c r="D11" s="25" t="s">
        <v>10</v>
      </c>
      <c r="E11" s="25" t="s">
        <v>100</v>
      </c>
      <c r="F11" s="61">
        <v>0.05</v>
      </c>
      <c r="G11" s="103">
        <f t="shared" si="0"/>
        <v>0.05</v>
      </c>
      <c r="H11" s="39"/>
      <c r="I11" s="60">
        <f>IF(INPUT!I174="-","-",INPUT!I174/2)</f>
        <v>1</v>
      </c>
      <c r="J11" s="60"/>
      <c r="K11" s="97"/>
      <c r="L11" s="94"/>
    </row>
    <row r="12" spans="1:12" ht="37.5" customHeight="1" outlineLevel="1">
      <c r="A12" s="56" t="s">
        <v>17</v>
      </c>
      <c r="B12" s="55" t="s">
        <v>90</v>
      </c>
      <c r="C12" s="25" t="s">
        <v>9</v>
      </c>
      <c r="D12" s="25" t="s">
        <v>10</v>
      </c>
      <c r="E12" s="25" t="s">
        <v>101</v>
      </c>
      <c r="F12" s="61">
        <v>0.05</v>
      </c>
      <c r="G12" s="103">
        <f t="shared" si="0"/>
        <v>0.05</v>
      </c>
      <c r="H12" s="39"/>
      <c r="I12" s="60">
        <f>IF(INPUT!I175="-","-",INPUT!I175/2)</f>
        <v>1</v>
      </c>
      <c r="J12" s="60"/>
      <c r="K12" s="97"/>
      <c r="L12" s="94"/>
    </row>
    <row r="13" spans="1:12" ht="37.5" customHeight="1" outlineLevel="1">
      <c r="A13" s="56" t="s">
        <v>18</v>
      </c>
      <c r="B13" s="55" t="s">
        <v>91</v>
      </c>
      <c r="C13" s="25" t="s">
        <v>73</v>
      </c>
      <c r="D13" s="25" t="s">
        <v>10</v>
      </c>
      <c r="E13" s="25" t="s">
        <v>74</v>
      </c>
      <c r="F13" s="61">
        <v>0.1</v>
      </c>
      <c r="G13" s="103">
        <f t="shared" si="0"/>
        <v>0.1</v>
      </c>
      <c r="H13" s="39"/>
      <c r="I13" s="60">
        <f>IF(INPUT!I176="-","-",INPUT!I176/2)</f>
        <v>1</v>
      </c>
      <c r="J13" s="60"/>
      <c r="K13" s="97"/>
      <c r="L13" s="94"/>
    </row>
    <row r="14" spans="1:12" ht="37.5" customHeight="1" outlineLevel="1">
      <c r="A14" s="56" t="s">
        <v>19</v>
      </c>
      <c r="B14" s="55" t="s">
        <v>92</v>
      </c>
      <c r="C14" s="25" t="s">
        <v>9</v>
      </c>
      <c r="D14" s="25" t="s">
        <v>10</v>
      </c>
      <c r="E14" s="25" t="s">
        <v>70</v>
      </c>
      <c r="F14" s="61">
        <v>0.1</v>
      </c>
      <c r="G14" s="103">
        <f t="shared" si="0"/>
        <v>0.1</v>
      </c>
      <c r="H14" s="39"/>
      <c r="I14" s="60">
        <f>IF(INPUT!I177="-","-",INPUT!I177/2)</f>
        <v>1</v>
      </c>
      <c r="J14" s="60"/>
      <c r="K14" s="97"/>
      <c r="L14" s="94"/>
    </row>
    <row r="15" spans="1:12" ht="37.5" customHeight="1" outlineLevel="1">
      <c r="A15" s="56" t="s">
        <v>20</v>
      </c>
      <c r="B15" s="55" t="s">
        <v>93</v>
      </c>
      <c r="C15" s="25" t="s">
        <v>9</v>
      </c>
      <c r="D15" s="25" t="s">
        <v>102</v>
      </c>
      <c r="E15" s="25" t="s">
        <v>103</v>
      </c>
      <c r="F15" s="61">
        <v>0.1</v>
      </c>
      <c r="G15" s="103">
        <f t="shared" si="0"/>
        <v>0.1</v>
      </c>
      <c r="H15" s="39"/>
      <c r="I15" s="60">
        <f>IF(INPUT!I178="-","-",INPUT!I178/2)</f>
        <v>1</v>
      </c>
      <c r="J15" s="60"/>
      <c r="K15" s="97"/>
      <c r="L15" s="94"/>
    </row>
    <row r="16" spans="1:12" ht="12" outlineLevel="1">
      <c r="A16" s="21"/>
      <c r="B16" s="20" t="s">
        <v>104</v>
      </c>
      <c r="C16" s="23"/>
      <c r="D16" s="24"/>
      <c r="E16" s="23"/>
      <c r="F16" s="23"/>
      <c r="G16" s="23"/>
      <c r="H16" s="39"/>
      <c r="I16" s="23"/>
      <c r="J16" s="23"/>
      <c r="K16" s="99"/>
      <c r="L16" s="95"/>
    </row>
    <row r="17" spans="1:12" ht="30" customHeight="1" outlineLevel="1">
      <c r="A17" s="56" t="s">
        <v>105</v>
      </c>
      <c r="B17" s="55" t="s">
        <v>106</v>
      </c>
      <c r="C17" s="25"/>
      <c r="D17" s="25"/>
      <c r="E17" s="25"/>
      <c r="F17" s="61"/>
      <c r="G17" s="101"/>
      <c r="H17" s="39"/>
      <c r="I17" s="60">
        <f>IF(INPUT!I180="-","-",INPUT!I180)</f>
        <v>28</v>
      </c>
      <c r="J17" s="60"/>
      <c r="K17" s="97"/>
      <c r="L17" s="94"/>
    </row>
    <row r="18" spans="1:12" ht="30" customHeight="1" outlineLevel="1">
      <c r="A18" s="56" t="s">
        <v>107</v>
      </c>
      <c r="B18" s="55" t="s">
        <v>108</v>
      </c>
      <c r="C18" s="25"/>
      <c r="D18" s="25"/>
      <c r="E18" s="25"/>
      <c r="F18" s="61"/>
      <c r="G18" s="101"/>
      <c r="H18" s="39"/>
      <c r="I18" s="60" t="str">
        <f>IF(INPUT!I181="-","-",INPUT!I181)</f>
        <v>0.85</v>
      </c>
      <c r="J18" s="60"/>
      <c r="K18" s="97"/>
      <c r="L18" s="94"/>
    </row>
    <row r="19" spans="1:12" ht="30" customHeight="1" outlineLevel="1">
      <c r="A19" s="56" t="s">
        <v>109</v>
      </c>
      <c r="B19" s="55" t="s">
        <v>110</v>
      </c>
      <c r="C19" s="25"/>
      <c r="D19" s="25"/>
      <c r="E19" s="25"/>
      <c r="F19" s="61"/>
      <c r="G19" s="101"/>
      <c r="H19" s="39"/>
      <c r="I19" s="60">
        <f>IF(INPUT!I182="-","-",INPUT!I182)</f>
        <v>0</v>
      </c>
      <c r="J19" s="60"/>
      <c r="K19" s="97"/>
      <c r="L19" s="94"/>
    </row>
    <row r="20" spans="1:12" ht="30" customHeight="1" outlineLevel="1">
      <c r="A20" s="56" t="s">
        <v>111</v>
      </c>
      <c r="B20" s="55" t="s">
        <v>60</v>
      </c>
      <c r="C20" s="25"/>
      <c r="D20" s="25"/>
      <c r="E20" s="25"/>
      <c r="F20" s="61"/>
      <c r="G20" s="101"/>
      <c r="H20" s="39"/>
      <c r="I20" s="60">
        <f>IF(INPUT!I183="-","-",INPUT!I183)</f>
        <v>2</v>
      </c>
      <c r="J20" s="60"/>
      <c r="K20" s="97"/>
      <c r="L20" s="94"/>
    </row>
    <row r="21" spans="1:12" ht="18.75" customHeight="1">
      <c r="A21" s="19" t="s">
        <v>21</v>
      </c>
      <c r="B21" s="17" t="s">
        <v>112</v>
      </c>
      <c r="C21" s="18"/>
      <c r="D21" s="18"/>
      <c r="E21" s="18"/>
      <c r="F21" s="88"/>
      <c r="G21" s="88"/>
      <c r="H21" s="39"/>
      <c r="I21" s="104">
        <f>IF(I22="-","-",(G22*I22+G23*I23+G24*I24+G25*I25+G26*I26+G27*I27+G28*I28+G29*I29+G30*I30+G31*I31)/SUM(G22:G31))</f>
        <v>0.97500000000000009</v>
      </c>
      <c r="J21" s="105"/>
      <c r="K21" s="96"/>
      <c r="L21" s="93"/>
    </row>
    <row r="22" spans="1:12" ht="37.5" customHeight="1" outlineLevel="1">
      <c r="A22" s="56" t="s">
        <v>22</v>
      </c>
      <c r="B22" s="55" t="s">
        <v>113</v>
      </c>
      <c r="C22" s="25" t="s">
        <v>9</v>
      </c>
      <c r="D22" s="25" t="s">
        <v>94</v>
      </c>
      <c r="E22" s="25" t="s">
        <v>95</v>
      </c>
      <c r="F22" s="61">
        <v>0.2</v>
      </c>
      <c r="G22" s="103">
        <f>IF(J22="Neaktualu",0,F22)</f>
        <v>0.2</v>
      </c>
      <c r="H22" s="39"/>
      <c r="I22" s="60">
        <f>IF(INPUT!I185="-","-",INPUT!I185/2)</f>
        <v>1</v>
      </c>
      <c r="J22" s="60"/>
      <c r="K22" s="97"/>
      <c r="L22" s="94"/>
    </row>
    <row r="23" spans="1:12" ht="37.5" customHeight="1" outlineLevel="1">
      <c r="A23" s="56" t="s">
        <v>23</v>
      </c>
      <c r="B23" s="55" t="s">
        <v>114</v>
      </c>
      <c r="C23" s="25" t="s">
        <v>9</v>
      </c>
      <c r="D23" s="25" t="s">
        <v>131</v>
      </c>
      <c r="E23" s="25" t="s">
        <v>132</v>
      </c>
      <c r="F23" s="61">
        <v>0.15</v>
      </c>
      <c r="G23" s="103">
        <f t="shared" ref="G23:G31" si="1">IF(J23="Neaktualu",0,F23)</f>
        <v>0.15</v>
      </c>
      <c r="H23" s="39"/>
      <c r="I23" s="60">
        <f>IF(INPUT!I186="-","-",INPUT!I186/2)</f>
        <v>1</v>
      </c>
      <c r="J23" s="60"/>
      <c r="K23" s="97"/>
      <c r="L23" s="94"/>
    </row>
    <row r="24" spans="1:12" ht="37.5" customHeight="1" outlineLevel="1">
      <c r="A24" s="56" t="s">
        <v>115</v>
      </c>
      <c r="B24" s="55" t="s">
        <v>116</v>
      </c>
      <c r="C24" s="25" t="s">
        <v>9</v>
      </c>
      <c r="D24" s="25" t="s">
        <v>10</v>
      </c>
      <c r="E24" s="25" t="s">
        <v>133</v>
      </c>
      <c r="F24" s="61">
        <v>0.05</v>
      </c>
      <c r="G24" s="103">
        <f t="shared" si="1"/>
        <v>0.05</v>
      </c>
      <c r="H24" s="39"/>
      <c r="I24" s="60">
        <f>IF(INPUT!I187="-","-",INPUT!I187/2)</f>
        <v>1</v>
      </c>
      <c r="J24" s="60"/>
      <c r="K24" s="97"/>
      <c r="L24" s="94"/>
    </row>
    <row r="25" spans="1:12" ht="37.5" customHeight="1" outlineLevel="1">
      <c r="A25" s="56" t="s">
        <v>117</v>
      </c>
      <c r="B25" s="55" t="s">
        <v>118</v>
      </c>
      <c r="C25" s="25" t="s">
        <v>9</v>
      </c>
      <c r="D25" s="25" t="s">
        <v>10</v>
      </c>
      <c r="E25" s="25" t="s">
        <v>134</v>
      </c>
      <c r="F25" s="61">
        <v>0.05</v>
      </c>
      <c r="G25" s="103">
        <f t="shared" si="1"/>
        <v>0.05</v>
      </c>
      <c r="H25" s="39"/>
      <c r="I25" s="60">
        <f>IF(INPUT!I188="-","-",INPUT!I188/2)</f>
        <v>1</v>
      </c>
      <c r="J25" s="60"/>
      <c r="K25" s="97"/>
      <c r="L25" s="94"/>
    </row>
    <row r="26" spans="1:12" ht="37.5" customHeight="1" outlineLevel="1">
      <c r="A26" s="56" t="s">
        <v>119</v>
      </c>
      <c r="B26" s="55" t="s">
        <v>120</v>
      </c>
      <c r="C26" s="25" t="s">
        <v>9</v>
      </c>
      <c r="D26" s="25" t="s">
        <v>10</v>
      </c>
      <c r="E26" s="25" t="s">
        <v>135</v>
      </c>
      <c r="F26" s="61">
        <v>0.1</v>
      </c>
      <c r="G26" s="103">
        <f t="shared" si="1"/>
        <v>0.1</v>
      </c>
      <c r="H26" s="39"/>
      <c r="I26" s="60">
        <f>IF(INPUT!I189="-","-",INPUT!I189/2)</f>
        <v>1</v>
      </c>
      <c r="J26" s="60"/>
      <c r="K26" s="97"/>
      <c r="L26" s="94"/>
    </row>
    <row r="27" spans="1:12" ht="37.5" customHeight="1" outlineLevel="1">
      <c r="A27" s="56" t="s">
        <v>121</v>
      </c>
      <c r="B27" s="55" t="s">
        <v>122</v>
      </c>
      <c r="C27" s="25" t="s">
        <v>9</v>
      </c>
      <c r="D27" s="25" t="s">
        <v>10</v>
      </c>
      <c r="E27" s="25" t="s">
        <v>136</v>
      </c>
      <c r="F27" s="61">
        <v>0.05</v>
      </c>
      <c r="G27" s="103">
        <f t="shared" si="1"/>
        <v>0.05</v>
      </c>
      <c r="H27" s="39"/>
      <c r="I27" s="60">
        <f>IF(INPUT!I190="-","-",INPUT!I190/2)</f>
        <v>1</v>
      </c>
      <c r="J27" s="60"/>
      <c r="K27" s="97"/>
      <c r="L27" s="94"/>
    </row>
    <row r="28" spans="1:12" ht="37.5" customHeight="1" outlineLevel="1">
      <c r="A28" s="56" t="s">
        <v>123</v>
      </c>
      <c r="B28" s="55" t="s">
        <v>124</v>
      </c>
      <c r="C28" s="25" t="s">
        <v>9</v>
      </c>
      <c r="D28" s="25" t="s">
        <v>137</v>
      </c>
      <c r="E28" s="25" t="s">
        <v>136</v>
      </c>
      <c r="F28" s="61">
        <v>0.15</v>
      </c>
      <c r="G28" s="103">
        <f t="shared" si="1"/>
        <v>0.15</v>
      </c>
      <c r="H28" s="39"/>
      <c r="I28" s="60">
        <f>IF(INPUT!I191="-","-",INPUT!I191/2)</f>
        <v>1</v>
      </c>
      <c r="J28" s="60"/>
      <c r="K28" s="97"/>
      <c r="L28" s="94"/>
    </row>
    <row r="29" spans="1:12" ht="37.5" customHeight="1" outlineLevel="1">
      <c r="A29" s="56" t="s">
        <v>125</v>
      </c>
      <c r="B29" s="55" t="s">
        <v>126</v>
      </c>
      <c r="C29" s="25" t="s">
        <v>9</v>
      </c>
      <c r="D29" s="25" t="s">
        <v>10</v>
      </c>
      <c r="E29" s="25" t="s">
        <v>136</v>
      </c>
      <c r="F29" s="61">
        <v>0.05</v>
      </c>
      <c r="G29" s="103">
        <f t="shared" si="1"/>
        <v>0.05</v>
      </c>
      <c r="H29" s="39"/>
      <c r="I29" s="60">
        <f>IF(INPUT!I192="-","-",INPUT!I192/2)</f>
        <v>1</v>
      </c>
      <c r="J29" s="60"/>
      <c r="K29" s="97"/>
      <c r="L29" s="94"/>
    </row>
    <row r="30" spans="1:12" ht="37.5" customHeight="1" outlineLevel="1">
      <c r="A30" s="56" t="s">
        <v>127</v>
      </c>
      <c r="B30" s="55" t="s">
        <v>128</v>
      </c>
      <c r="C30" s="25" t="s">
        <v>9</v>
      </c>
      <c r="D30" s="25" t="s">
        <v>10</v>
      </c>
      <c r="E30" s="25" t="s">
        <v>136</v>
      </c>
      <c r="F30" s="61">
        <v>0.15</v>
      </c>
      <c r="G30" s="103">
        <f t="shared" si="1"/>
        <v>0.15</v>
      </c>
      <c r="H30" s="39"/>
      <c r="I30" s="60">
        <f>IF(INPUT!I193="-","-",INPUT!I193/2)</f>
        <v>1</v>
      </c>
      <c r="J30" s="60"/>
      <c r="K30" s="97"/>
      <c r="L30" s="94"/>
    </row>
    <row r="31" spans="1:12" ht="37.5" customHeight="1" outlineLevel="1">
      <c r="A31" s="56" t="s">
        <v>129</v>
      </c>
      <c r="B31" s="55" t="s">
        <v>130</v>
      </c>
      <c r="C31" s="25" t="s">
        <v>9</v>
      </c>
      <c r="D31" s="25" t="s">
        <v>10</v>
      </c>
      <c r="E31" s="25" t="s">
        <v>136</v>
      </c>
      <c r="F31" s="62">
        <v>0.05</v>
      </c>
      <c r="G31" s="103">
        <f t="shared" si="1"/>
        <v>0.05</v>
      </c>
      <c r="H31" s="39"/>
      <c r="I31" s="60">
        <f>IF(INPUT!I194="-","-",INPUT!I194/2)</f>
        <v>0.5</v>
      </c>
      <c r="J31" s="60"/>
      <c r="K31" s="97"/>
      <c r="L31" s="94"/>
    </row>
    <row r="32" spans="1:12" ht="12" outlineLevel="1">
      <c r="A32" s="21"/>
      <c r="B32" s="20" t="s">
        <v>104</v>
      </c>
      <c r="C32" s="23"/>
      <c r="D32" s="24"/>
      <c r="E32" s="23"/>
      <c r="F32" s="23"/>
      <c r="G32" s="23"/>
      <c r="H32" s="39"/>
      <c r="I32" s="23"/>
      <c r="J32" s="23"/>
      <c r="K32" s="99"/>
      <c r="L32" s="95"/>
    </row>
    <row r="33" spans="1:12" ht="30" customHeight="1" outlineLevel="1">
      <c r="A33" s="56" t="s">
        <v>138</v>
      </c>
      <c r="B33" s="55" t="s">
        <v>139</v>
      </c>
      <c r="C33" s="25"/>
      <c r="D33" s="25"/>
      <c r="E33" s="25"/>
      <c r="F33" s="61"/>
      <c r="G33" s="101"/>
      <c r="H33" s="39"/>
      <c r="I33" s="60" t="str">
        <f>IF(INPUT!I196="-","-",INPUT!I196)</f>
        <v>Nematuojamas</v>
      </c>
      <c r="J33" s="60"/>
      <c r="K33" s="97"/>
      <c r="L33" s="94"/>
    </row>
    <row r="34" spans="1:12" ht="30" customHeight="1" outlineLevel="1">
      <c r="A34" s="56" t="s">
        <v>140</v>
      </c>
      <c r="B34" s="55" t="s">
        <v>141</v>
      </c>
      <c r="C34" s="25"/>
      <c r="D34" s="25"/>
      <c r="E34" s="25"/>
      <c r="F34" s="61"/>
      <c r="G34" s="101"/>
      <c r="H34" s="39"/>
      <c r="I34" s="60" t="str">
        <f>IF(INPUT!I197="-","-",INPUT!I197)</f>
        <v>Nematuojama</v>
      </c>
      <c r="J34" s="60"/>
      <c r="K34" s="97"/>
      <c r="L34" s="94"/>
    </row>
    <row r="35" spans="1:12" ht="30" customHeight="1" outlineLevel="1">
      <c r="A35" s="56" t="s">
        <v>142</v>
      </c>
      <c r="B35" s="55" t="s">
        <v>143</v>
      </c>
      <c r="C35" s="25"/>
      <c r="D35" s="25"/>
      <c r="E35" s="25"/>
      <c r="F35" s="61"/>
      <c r="G35" s="101"/>
      <c r="H35" s="39"/>
      <c r="I35" s="60" t="str">
        <f>IF(INPUT!I198="-","-",INPUT!I198)</f>
        <v>2025 metais nustatyta 5 labai didelio ir didelio reikšmingumo rizikos. Įgyvendinus numatytus rizikų valdymo planus, per ataskaitinį laikotarpį visos šios rizikos buvo sėkmingai suvaldytos: jų reikšmingumo lygis sumažėjo 4–5 balais, o rizikos iš didelio reikšmingumo kategorijos perkeltos į vidutinio reikšmingumo kategoriją.</v>
      </c>
      <c r="J35" s="60"/>
      <c r="K35" s="97"/>
      <c r="L35" s="94"/>
    </row>
    <row r="36" spans="1:12" ht="18.75" customHeight="1">
      <c r="A36" s="19" t="s">
        <v>24</v>
      </c>
      <c r="B36" s="17" t="s">
        <v>144</v>
      </c>
      <c r="C36" s="18"/>
      <c r="D36" s="18"/>
      <c r="E36" s="18"/>
      <c r="F36" s="88"/>
      <c r="G36" s="88"/>
      <c r="H36" s="39"/>
      <c r="I36" s="104">
        <f>IF(I37="-","-",(G37*I37+G38*I38+G39*I39+G40*I40+G41*I41+G42*I42+G43*I43+G44*I44+G45*I45+G46*I46)/SUM(G37:G46))</f>
        <v>0.95</v>
      </c>
      <c r="J36" s="105"/>
      <c r="K36" s="96"/>
      <c r="L36" s="93"/>
    </row>
    <row r="37" spans="1:12" ht="37.5" customHeight="1" outlineLevel="1">
      <c r="A37" s="56" t="s">
        <v>25</v>
      </c>
      <c r="B37" s="55" t="s">
        <v>145</v>
      </c>
      <c r="C37" s="25" t="s">
        <v>9</v>
      </c>
      <c r="D37" s="25" t="s">
        <v>94</v>
      </c>
      <c r="E37" s="25" t="s">
        <v>95</v>
      </c>
      <c r="F37" s="61">
        <v>0.2</v>
      </c>
      <c r="G37" s="103">
        <f>IF(J37="Neaktualu",0,F37)</f>
        <v>0.2</v>
      </c>
      <c r="H37" s="39"/>
      <c r="I37" s="60">
        <f>IF(INPUT!I200="-","-",INPUT!I200/2)</f>
        <v>1</v>
      </c>
      <c r="J37" s="60"/>
      <c r="K37" s="97"/>
      <c r="L37" s="94"/>
    </row>
    <row r="38" spans="1:12" ht="37.5" customHeight="1" outlineLevel="1">
      <c r="A38" s="56" t="s">
        <v>26</v>
      </c>
      <c r="B38" s="55" t="s">
        <v>146</v>
      </c>
      <c r="C38" s="25" t="s">
        <v>9</v>
      </c>
      <c r="D38" s="25" t="s">
        <v>10</v>
      </c>
      <c r="E38" s="25" t="s">
        <v>159</v>
      </c>
      <c r="F38" s="61">
        <v>0.05</v>
      </c>
      <c r="G38" s="103">
        <f t="shared" ref="G38:G46" si="2">IF(J38="Neaktualu",0,F38)</f>
        <v>0.05</v>
      </c>
      <c r="H38" s="39"/>
      <c r="I38" s="60">
        <f>IF(INPUT!I201="-","-",INPUT!I201/2)</f>
        <v>1</v>
      </c>
      <c r="J38" s="60"/>
      <c r="K38" s="97"/>
      <c r="L38" s="94"/>
    </row>
    <row r="39" spans="1:12" ht="37.5" customHeight="1" outlineLevel="1">
      <c r="A39" s="56" t="s">
        <v>27</v>
      </c>
      <c r="B39" s="55" t="s">
        <v>147</v>
      </c>
      <c r="C39" s="25" t="s">
        <v>160</v>
      </c>
      <c r="D39" s="25" t="s">
        <v>10</v>
      </c>
      <c r="E39" s="25" t="s">
        <v>53</v>
      </c>
      <c r="F39" s="61">
        <v>0.05</v>
      </c>
      <c r="G39" s="103">
        <f t="shared" si="2"/>
        <v>0.05</v>
      </c>
      <c r="H39" s="39"/>
      <c r="I39" s="60">
        <f>IF(INPUT!I202="-","-",INPUT!I202/2)</f>
        <v>1</v>
      </c>
      <c r="J39" s="60"/>
      <c r="K39" s="97"/>
      <c r="L39" s="94"/>
    </row>
    <row r="40" spans="1:12" ht="37.5" customHeight="1" outlineLevel="1">
      <c r="A40" s="56" t="s">
        <v>28</v>
      </c>
      <c r="B40" s="55" t="s">
        <v>148</v>
      </c>
      <c r="C40" s="25" t="s">
        <v>160</v>
      </c>
      <c r="D40" s="25" t="s">
        <v>10</v>
      </c>
      <c r="E40" s="25" t="s">
        <v>53</v>
      </c>
      <c r="F40" s="61">
        <v>0.05</v>
      </c>
      <c r="G40" s="103">
        <f t="shared" si="2"/>
        <v>0.05</v>
      </c>
      <c r="H40" s="39"/>
      <c r="I40" s="60">
        <f>IF(INPUT!I203="-","-",INPUT!I203/2)</f>
        <v>1</v>
      </c>
      <c r="J40" s="60"/>
      <c r="K40" s="97"/>
      <c r="L40" s="94"/>
    </row>
    <row r="41" spans="1:12" ht="37.5" customHeight="1" outlineLevel="1">
      <c r="A41" s="56" t="s">
        <v>29</v>
      </c>
      <c r="B41" s="55" t="s">
        <v>149</v>
      </c>
      <c r="C41" s="25" t="s">
        <v>9</v>
      </c>
      <c r="D41" s="25" t="s">
        <v>10</v>
      </c>
      <c r="E41" s="25" t="s">
        <v>161</v>
      </c>
      <c r="F41" s="61">
        <v>0.1</v>
      </c>
      <c r="G41" s="103">
        <f t="shared" si="2"/>
        <v>0.1</v>
      </c>
      <c r="H41" s="39"/>
      <c r="I41" s="60">
        <f>IF(INPUT!I204="-","-",INPUT!I204/2)</f>
        <v>1</v>
      </c>
      <c r="J41" s="60"/>
      <c r="K41" s="97"/>
      <c r="L41" s="94"/>
    </row>
    <row r="42" spans="1:12" ht="37.5" customHeight="1" outlineLevel="1">
      <c r="A42" s="56" t="s">
        <v>71</v>
      </c>
      <c r="B42" s="55" t="s">
        <v>150</v>
      </c>
      <c r="C42" s="25" t="s">
        <v>9</v>
      </c>
      <c r="D42" s="25" t="s">
        <v>10</v>
      </c>
      <c r="E42" s="25" t="s">
        <v>97</v>
      </c>
      <c r="F42" s="61">
        <v>0.1</v>
      </c>
      <c r="G42" s="103">
        <f t="shared" si="2"/>
        <v>0.1</v>
      </c>
      <c r="H42" s="39"/>
      <c r="I42" s="60">
        <f>IF(INPUT!I205="-","-",INPUT!I205/2)</f>
        <v>1</v>
      </c>
      <c r="J42" s="60"/>
      <c r="K42" s="97"/>
      <c r="L42" s="94"/>
    </row>
    <row r="43" spans="1:12" ht="37.5" customHeight="1" outlineLevel="1">
      <c r="A43" s="56" t="s">
        <v>151</v>
      </c>
      <c r="B43" s="55" t="s">
        <v>152</v>
      </c>
      <c r="C43" s="25" t="s">
        <v>9</v>
      </c>
      <c r="D43" s="25" t="s">
        <v>10</v>
      </c>
      <c r="E43" s="25" t="s">
        <v>162</v>
      </c>
      <c r="F43" s="61">
        <v>0.05</v>
      </c>
      <c r="G43" s="103">
        <f t="shared" si="2"/>
        <v>0.05</v>
      </c>
      <c r="H43" s="39"/>
      <c r="I43" s="60">
        <f>IF(INPUT!I206="-","-",INPUT!I206/2)</f>
        <v>0</v>
      </c>
      <c r="J43" s="60"/>
      <c r="K43" s="97"/>
      <c r="L43" s="94"/>
    </row>
    <row r="44" spans="1:12" ht="37.5" customHeight="1" outlineLevel="1">
      <c r="A44" s="56" t="s">
        <v>153</v>
      </c>
      <c r="B44" s="55" t="s">
        <v>154</v>
      </c>
      <c r="C44" s="25" t="s">
        <v>9</v>
      </c>
      <c r="D44" s="25" t="s">
        <v>10</v>
      </c>
      <c r="E44" s="25" t="s">
        <v>51</v>
      </c>
      <c r="F44" s="61">
        <v>0.15</v>
      </c>
      <c r="G44" s="103">
        <f t="shared" si="2"/>
        <v>0.15</v>
      </c>
      <c r="H44" s="39"/>
      <c r="I44" s="60">
        <f>IF(INPUT!I207="-","-",INPUT!I207/2)</f>
        <v>1</v>
      </c>
      <c r="J44" s="60"/>
      <c r="K44" s="97"/>
      <c r="L44" s="94"/>
    </row>
    <row r="45" spans="1:12" ht="37.5" customHeight="1" outlineLevel="1">
      <c r="A45" s="56" t="s">
        <v>155</v>
      </c>
      <c r="B45" s="55" t="s">
        <v>156</v>
      </c>
      <c r="C45" s="25" t="s">
        <v>9</v>
      </c>
      <c r="D45" s="25" t="s">
        <v>10</v>
      </c>
      <c r="E45" s="25" t="s">
        <v>163</v>
      </c>
      <c r="F45" s="61">
        <v>0.15</v>
      </c>
      <c r="G45" s="103">
        <f t="shared" si="2"/>
        <v>0.15</v>
      </c>
      <c r="H45" s="39"/>
      <c r="I45" s="60">
        <f>IF(INPUT!I208="-","-",INPUT!I208/2)</f>
        <v>1</v>
      </c>
      <c r="J45" s="60"/>
      <c r="K45" s="97"/>
      <c r="L45" s="94"/>
    </row>
    <row r="46" spans="1:12" ht="37.5" customHeight="1" outlineLevel="1">
      <c r="A46" s="56" t="s">
        <v>157</v>
      </c>
      <c r="B46" s="55" t="s">
        <v>158</v>
      </c>
      <c r="C46" s="25" t="s">
        <v>9</v>
      </c>
      <c r="D46" s="25" t="s">
        <v>10</v>
      </c>
      <c r="E46" s="25" t="s">
        <v>164</v>
      </c>
      <c r="F46" s="61">
        <v>0.1</v>
      </c>
      <c r="G46" s="103">
        <f t="shared" si="2"/>
        <v>0.1</v>
      </c>
      <c r="H46" s="39"/>
      <c r="I46" s="60">
        <f>IF(INPUT!I209="-","-",INPUT!I209/2)</f>
        <v>1</v>
      </c>
      <c r="J46" s="60"/>
      <c r="K46" s="97"/>
      <c r="L46" s="94"/>
    </row>
    <row r="47" spans="1:12" ht="12" outlineLevel="1">
      <c r="A47" s="21"/>
      <c r="B47" s="20" t="s">
        <v>104</v>
      </c>
      <c r="C47" s="23"/>
      <c r="D47" s="24"/>
      <c r="E47" s="23"/>
      <c r="F47" s="23"/>
      <c r="G47" s="23"/>
      <c r="H47" s="39"/>
      <c r="I47" s="23"/>
      <c r="J47" s="23"/>
      <c r="K47" s="99"/>
      <c r="L47" s="95"/>
    </row>
    <row r="48" spans="1:12" ht="30" customHeight="1" outlineLevel="1">
      <c r="A48" s="56" t="s">
        <v>165</v>
      </c>
      <c r="B48" s="55" t="s">
        <v>59</v>
      </c>
      <c r="C48" s="25"/>
      <c r="D48" s="25"/>
      <c r="E48" s="25"/>
      <c r="F48" s="63"/>
      <c r="G48" s="5"/>
      <c r="H48" s="39"/>
      <c r="I48" s="60">
        <f>IF(INPUT!I211="-","-",INPUT!I211)</f>
        <v>0</v>
      </c>
      <c r="J48" s="60"/>
      <c r="K48" s="97"/>
      <c r="L48" s="94"/>
    </row>
    <row r="49" spans="1:12" ht="30" customHeight="1" outlineLevel="1">
      <c r="A49" s="56" t="s">
        <v>166</v>
      </c>
      <c r="B49" s="55" t="s">
        <v>167</v>
      </c>
      <c r="C49" s="25"/>
      <c r="D49" s="25"/>
      <c r="E49" s="25"/>
      <c r="F49" s="63"/>
      <c r="G49" s="5"/>
      <c r="H49" s="39"/>
      <c r="I49" s="60">
        <f>IF(INPUT!I212="-","-",INPUT!I212)</f>
        <v>3</v>
      </c>
      <c r="J49" s="60"/>
      <c r="K49" s="97"/>
      <c r="L49" s="94"/>
    </row>
    <row r="50" spans="1:12" ht="18.75" customHeight="1">
      <c r="A50" s="19" t="s">
        <v>30</v>
      </c>
      <c r="B50" s="17" t="s">
        <v>168</v>
      </c>
      <c r="C50" s="18"/>
      <c r="D50" s="18"/>
      <c r="E50" s="18"/>
      <c r="F50" s="88"/>
      <c r="G50" s="88"/>
      <c r="H50" s="39"/>
      <c r="I50" s="104">
        <f>IF(I51="-","-",(G51*I51+G52*I52+G53*I53+G54*I54+G55*I55+G56*I56+G57*I57+G58*I58+G59*I59)/SUM(G51:G59))</f>
        <v>0.95</v>
      </c>
      <c r="J50" s="105"/>
      <c r="K50" s="96"/>
      <c r="L50" s="93"/>
    </row>
    <row r="51" spans="1:12" ht="37.5" customHeight="1" outlineLevel="1">
      <c r="A51" s="56" t="s">
        <v>31</v>
      </c>
      <c r="B51" s="55" t="s">
        <v>169</v>
      </c>
      <c r="C51" s="25" t="s">
        <v>9</v>
      </c>
      <c r="D51" s="25" t="s">
        <v>94</v>
      </c>
      <c r="E51" s="25" t="s">
        <v>95</v>
      </c>
      <c r="F51" s="61">
        <v>0.1</v>
      </c>
      <c r="G51" s="103">
        <f t="shared" ref="G51:G59" si="3">IF(J51="Neaktualu",0,F51)</f>
        <v>0.1</v>
      </c>
      <c r="H51" s="39"/>
      <c r="I51" s="60">
        <f>IF(INPUT!I214="-","-",INPUT!I214/2)</f>
        <v>0.5</v>
      </c>
      <c r="J51" s="60"/>
      <c r="K51" s="97"/>
      <c r="L51" s="94"/>
    </row>
    <row r="52" spans="1:12" ht="37.5" customHeight="1" outlineLevel="1">
      <c r="A52" s="56" t="s">
        <v>32</v>
      </c>
      <c r="B52" s="55" t="s">
        <v>170</v>
      </c>
      <c r="C52" s="25" t="s">
        <v>9</v>
      </c>
      <c r="D52" s="25" t="s">
        <v>10</v>
      </c>
      <c r="E52" s="25" t="s">
        <v>181</v>
      </c>
      <c r="F52" s="61">
        <v>0.1</v>
      </c>
      <c r="G52" s="103">
        <f t="shared" si="3"/>
        <v>0.1</v>
      </c>
      <c r="H52" s="39"/>
      <c r="I52" s="60">
        <f>IF(INPUT!I215="-","-",INPUT!I215/2)</f>
        <v>1</v>
      </c>
      <c r="J52" s="60"/>
      <c r="K52" s="97"/>
      <c r="L52" s="94"/>
    </row>
    <row r="53" spans="1:12" ht="37.5" customHeight="1" outlineLevel="1">
      <c r="A53" s="56" t="s">
        <v>33</v>
      </c>
      <c r="B53" s="55" t="s">
        <v>171</v>
      </c>
      <c r="C53" s="25" t="s">
        <v>9</v>
      </c>
      <c r="D53" s="25" t="s">
        <v>10</v>
      </c>
      <c r="E53" s="25" t="s">
        <v>182</v>
      </c>
      <c r="F53" s="61">
        <v>0.2</v>
      </c>
      <c r="G53" s="103">
        <f t="shared" si="3"/>
        <v>0.2</v>
      </c>
      <c r="H53" s="39"/>
      <c r="I53" s="60">
        <f>IF(INPUT!I216="-","-",INPUT!I216/2)</f>
        <v>1</v>
      </c>
      <c r="J53" s="60"/>
      <c r="K53" s="97"/>
      <c r="L53" s="94"/>
    </row>
    <row r="54" spans="1:12" ht="37.5" customHeight="1" outlineLevel="1">
      <c r="A54" s="56" t="s">
        <v>34</v>
      </c>
      <c r="B54" s="55" t="s">
        <v>172</v>
      </c>
      <c r="C54" s="25" t="s">
        <v>9</v>
      </c>
      <c r="D54" s="25" t="s">
        <v>10</v>
      </c>
      <c r="E54" s="25" t="s">
        <v>134</v>
      </c>
      <c r="F54" s="61">
        <v>0.2</v>
      </c>
      <c r="G54" s="103">
        <f t="shared" si="3"/>
        <v>0.2</v>
      </c>
      <c r="H54" s="39"/>
      <c r="I54" s="60">
        <f>IF(INPUT!I217="-","-",INPUT!I217/2)</f>
        <v>1</v>
      </c>
      <c r="J54" s="60"/>
      <c r="K54" s="97"/>
      <c r="L54" s="94"/>
    </row>
    <row r="55" spans="1:12" s="1" customFormat="1" ht="37.5" customHeight="1" outlineLevel="1">
      <c r="A55" s="56" t="s">
        <v>35</v>
      </c>
      <c r="B55" s="55" t="s">
        <v>173</v>
      </c>
      <c r="C55" s="25" t="s">
        <v>9</v>
      </c>
      <c r="D55" s="25" t="s">
        <v>10</v>
      </c>
      <c r="E55" s="25" t="s">
        <v>135</v>
      </c>
      <c r="F55" s="61">
        <v>0.05</v>
      </c>
      <c r="G55" s="103">
        <f t="shared" si="3"/>
        <v>0.05</v>
      </c>
      <c r="H55" s="39"/>
      <c r="I55" s="60">
        <f>IF(INPUT!I218="-","-",INPUT!I218/2)</f>
        <v>1</v>
      </c>
      <c r="J55" s="60"/>
      <c r="K55" s="97"/>
      <c r="L55" s="94"/>
    </row>
    <row r="56" spans="1:12" ht="37.5" customHeight="1" outlineLevel="1">
      <c r="A56" s="56" t="s">
        <v>36</v>
      </c>
      <c r="B56" s="55" t="s">
        <v>174</v>
      </c>
      <c r="C56" s="25" t="s">
        <v>9</v>
      </c>
      <c r="D56" s="25" t="s">
        <v>10</v>
      </c>
      <c r="E56" s="25" t="s">
        <v>136</v>
      </c>
      <c r="F56" s="61">
        <v>0.1</v>
      </c>
      <c r="G56" s="103">
        <f t="shared" si="3"/>
        <v>0.1</v>
      </c>
      <c r="H56" s="39"/>
      <c r="I56" s="60">
        <f>IF(INPUT!I219="-","-",INPUT!I219/2)</f>
        <v>1</v>
      </c>
      <c r="J56" s="60"/>
      <c r="K56" s="97"/>
      <c r="L56" s="94"/>
    </row>
    <row r="57" spans="1:12" ht="37.5" customHeight="1" outlineLevel="1">
      <c r="A57" s="56" t="s">
        <v>175</v>
      </c>
      <c r="B57" s="55" t="s">
        <v>176</v>
      </c>
      <c r="C57" s="25" t="s">
        <v>9</v>
      </c>
      <c r="D57" s="25" t="s">
        <v>10</v>
      </c>
      <c r="E57" s="25" t="s">
        <v>136</v>
      </c>
      <c r="F57" s="61">
        <v>0.15</v>
      </c>
      <c r="G57" s="103">
        <f t="shared" si="3"/>
        <v>0.15</v>
      </c>
      <c r="H57" s="39"/>
      <c r="I57" s="60">
        <f>IF(INPUT!I220="-","-",INPUT!I220/2)</f>
        <v>1</v>
      </c>
      <c r="J57" s="60"/>
      <c r="K57" s="97"/>
      <c r="L57" s="94"/>
    </row>
    <row r="58" spans="1:12" ht="37.5" customHeight="1" outlineLevel="1">
      <c r="A58" s="56" t="s">
        <v>177</v>
      </c>
      <c r="B58" s="55" t="s">
        <v>178</v>
      </c>
      <c r="C58" s="25" t="s">
        <v>9</v>
      </c>
      <c r="D58" s="25" t="s">
        <v>10</v>
      </c>
      <c r="E58" s="25" t="s">
        <v>183</v>
      </c>
      <c r="F58" s="61">
        <v>0.05</v>
      </c>
      <c r="G58" s="103">
        <f t="shared" si="3"/>
        <v>0.05</v>
      </c>
      <c r="H58" s="39"/>
      <c r="I58" s="60">
        <f>IF(INPUT!I221="-","-",INPUT!I221/2)</f>
        <v>1</v>
      </c>
      <c r="J58" s="60"/>
      <c r="K58" s="97"/>
      <c r="L58" s="94"/>
    </row>
    <row r="59" spans="1:12" ht="37.5" customHeight="1" outlineLevel="1">
      <c r="A59" s="56" t="s">
        <v>179</v>
      </c>
      <c r="B59" s="55" t="s">
        <v>180</v>
      </c>
      <c r="C59" s="25" t="s">
        <v>9</v>
      </c>
      <c r="D59" s="25" t="s">
        <v>10</v>
      </c>
      <c r="E59" s="25" t="s">
        <v>136</v>
      </c>
      <c r="F59" s="61">
        <v>0.05</v>
      </c>
      <c r="G59" s="103">
        <f t="shared" si="3"/>
        <v>0.05</v>
      </c>
      <c r="H59" s="39"/>
      <c r="I59" s="60">
        <f>IF(INPUT!I222="-","-",INPUT!I222/2)</f>
        <v>1</v>
      </c>
      <c r="J59" s="60"/>
      <c r="K59" s="97"/>
      <c r="L59" s="94"/>
    </row>
    <row r="60" spans="1:12" ht="12" outlineLevel="1">
      <c r="A60" s="21"/>
      <c r="B60" s="20" t="s">
        <v>104</v>
      </c>
      <c r="C60" s="23"/>
      <c r="D60" s="24"/>
      <c r="E60" s="23"/>
      <c r="F60" s="23"/>
      <c r="G60" s="23"/>
      <c r="H60" s="39"/>
      <c r="I60" s="23"/>
      <c r="J60" s="23"/>
      <c r="K60" s="99"/>
      <c r="L60" s="95"/>
    </row>
    <row r="61" spans="1:12" ht="30" customHeight="1" outlineLevel="1">
      <c r="A61" s="56" t="s">
        <v>184</v>
      </c>
      <c r="B61" s="55" t="s">
        <v>185</v>
      </c>
      <c r="C61" s="25"/>
      <c r="D61" s="25"/>
      <c r="E61" s="25"/>
      <c r="F61" s="61"/>
      <c r="G61" s="101"/>
      <c r="H61" s="39"/>
      <c r="I61" s="60">
        <f>IF(INPUT!I224="-","-",INPUT!I224)</f>
        <v>0</v>
      </c>
      <c r="J61" s="60"/>
      <c r="K61" s="97"/>
      <c r="L61" s="94"/>
    </row>
    <row r="62" spans="1:12" ht="18.75" customHeight="1">
      <c r="A62" s="19" t="s">
        <v>37</v>
      </c>
      <c r="B62" s="17" t="s">
        <v>186</v>
      </c>
      <c r="C62" s="18"/>
      <c r="D62" s="18"/>
      <c r="E62" s="18"/>
      <c r="F62" s="88"/>
      <c r="G62" s="88"/>
      <c r="H62" s="39"/>
      <c r="I62" s="104">
        <f>IF(I63="-","-",(G63*I63+G64*I64+G65*I65+G66*I66+G67*I67+G68*I68+G69*I69)/SUM(G63:G69))</f>
        <v>1</v>
      </c>
      <c r="J62" s="105"/>
      <c r="K62" s="96"/>
      <c r="L62" s="93"/>
    </row>
    <row r="63" spans="1:12" ht="37.5" customHeight="1" outlineLevel="1">
      <c r="A63" s="56" t="s">
        <v>38</v>
      </c>
      <c r="B63" s="55" t="s">
        <v>187</v>
      </c>
      <c r="C63" s="25" t="s">
        <v>9</v>
      </c>
      <c r="D63" s="25" t="s">
        <v>94</v>
      </c>
      <c r="E63" s="25" t="s">
        <v>95</v>
      </c>
      <c r="F63" s="61">
        <v>0.2</v>
      </c>
      <c r="G63" s="103">
        <f t="shared" ref="G63:G69" si="4">IF(J63="Neaktualu",0,F63)</f>
        <v>0.2</v>
      </c>
      <c r="H63" s="39"/>
      <c r="I63" s="60">
        <f>IF(INPUT!I226="-","-",INPUT!I226/2)</f>
        <v>1</v>
      </c>
      <c r="J63" s="60"/>
      <c r="K63" s="97"/>
      <c r="L63" s="94"/>
    </row>
    <row r="64" spans="1:12" ht="37.5" customHeight="1" outlineLevel="1">
      <c r="A64" s="56" t="s">
        <v>39</v>
      </c>
      <c r="B64" s="55" t="s">
        <v>188</v>
      </c>
      <c r="C64" s="25" t="s">
        <v>9</v>
      </c>
      <c r="D64" s="25" t="s">
        <v>10</v>
      </c>
      <c r="E64" s="25" t="s">
        <v>136</v>
      </c>
      <c r="F64" s="61">
        <v>0.1</v>
      </c>
      <c r="G64" s="103">
        <f t="shared" si="4"/>
        <v>0.1</v>
      </c>
      <c r="H64" s="39"/>
      <c r="I64" s="60">
        <f>IF(INPUT!I227="-","-",INPUT!I227/2)</f>
        <v>1</v>
      </c>
      <c r="J64" s="60"/>
      <c r="K64" s="97"/>
      <c r="L64" s="94"/>
    </row>
    <row r="65" spans="1:12" ht="37.5" customHeight="1" outlineLevel="1">
      <c r="A65" s="56" t="s">
        <v>40</v>
      </c>
      <c r="B65" s="55" t="s">
        <v>189</v>
      </c>
      <c r="C65" s="25" t="s">
        <v>9</v>
      </c>
      <c r="D65" s="25" t="s">
        <v>10</v>
      </c>
      <c r="E65" s="25" t="s">
        <v>136</v>
      </c>
      <c r="F65" s="61">
        <v>0.15</v>
      </c>
      <c r="G65" s="103">
        <f t="shared" si="4"/>
        <v>0.15</v>
      </c>
      <c r="H65" s="39"/>
      <c r="I65" s="60">
        <f>IF(INPUT!I228="-","-",INPUT!I228/2)</f>
        <v>1</v>
      </c>
      <c r="J65" s="60"/>
      <c r="K65" s="97"/>
      <c r="L65" s="94"/>
    </row>
    <row r="66" spans="1:12" ht="37.5" customHeight="1" outlineLevel="1">
      <c r="A66" s="56" t="s">
        <v>41</v>
      </c>
      <c r="B66" s="55" t="s">
        <v>190</v>
      </c>
      <c r="C66" s="25" t="s">
        <v>9</v>
      </c>
      <c r="D66" s="25" t="s">
        <v>10</v>
      </c>
      <c r="E66" s="25" t="s">
        <v>136</v>
      </c>
      <c r="F66" s="61">
        <v>0.25</v>
      </c>
      <c r="G66" s="103">
        <f t="shared" si="4"/>
        <v>0.25</v>
      </c>
      <c r="H66" s="39"/>
      <c r="I66" s="60">
        <f>IF(INPUT!I229="-","-",INPUT!I229/2)</f>
        <v>1</v>
      </c>
      <c r="J66" s="60"/>
      <c r="K66" s="97"/>
      <c r="L66" s="94"/>
    </row>
    <row r="67" spans="1:12" ht="37.5" customHeight="1" outlineLevel="1">
      <c r="A67" s="56" t="s">
        <v>42</v>
      </c>
      <c r="B67" s="55" t="s">
        <v>191</v>
      </c>
      <c r="C67" s="25" t="s">
        <v>9</v>
      </c>
      <c r="D67" s="25" t="s">
        <v>10</v>
      </c>
      <c r="E67" s="25" t="s">
        <v>135</v>
      </c>
      <c r="F67" s="61">
        <v>0.1</v>
      </c>
      <c r="G67" s="103">
        <f t="shared" si="4"/>
        <v>0.1</v>
      </c>
      <c r="H67" s="39"/>
      <c r="I67" s="60">
        <f>IF(INPUT!I230="-","-",INPUT!I230/2)</f>
        <v>1</v>
      </c>
      <c r="J67" s="60"/>
      <c r="K67" s="97"/>
      <c r="L67" s="94"/>
    </row>
    <row r="68" spans="1:12" ht="37.5" customHeight="1" outlineLevel="1">
      <c r="A68" s="56" t="s">
        <v>43</v>
      </c>
      <c r="B68" s="55" t="s">
        <v>192</v>
      </c>
      <c r="C68" s="25" t="s">
        <v>9</v>
      </c>
      <c r="D68" s="25" t="s">
        <v>10</v>
      </c>
      <c r="E68" s="25" t="s">
        <v>136</v>
      </c>
      <c r="F68" s="61">
        <v>0.05</v>
      </c>
      <c r="G68" s="103">
        <f t="shared" si="4"/>
        <v>0.05</v>
      </c>
      <c r="H68" s="39"/>
      <c r="I68" s="60">
        <f>IF(INPUT!I231="-","-",INPUT!I231/2)</f>
        <v>1</v>
      </c>
      <c r="J68" s="60"/>
      <c r="K68" s="97"/>
      <c r="L68" s="94"/>
    </row>
    <row r="69" spans="1:12" ht="37.5" customHeight="1" outlineLevel="1">
      <c r="A69" s="56" t="s">
        <v>44</v>
      </c>
      <c r="B69" s="55" t="s">
        <v>193</v>
      </c>
      <c r="C69" s="25" t="s">
        <v>9</v>
      </c>
      <c r="D69" s="25" t="s">
        <v>10</v>
      </c>
      <c r="E69" s="25" t="s">
        <v>136</v>
      </c>
      <c r="F69" s="61">
        <v>0.15</v>
      </c>
      <c r="G69" s="103">
        <f t="shared" si="4"/>
        <v>0.15</v>
      </c>
      <c r="H69" s="39"/>
      <c r="I69" s="60">
        <f>IF(INPUT!I232="-","-",INPUT!I232/2)</f>
        <v>1</v>
      </c>
      <c r="J69" s="60"/>
      <c r="K69" s="97"/>
      <c r="L69" s="94"/>
    </row>
    <row r="70" spans="1:12" ht="12" outlineLevel="1">
      <c r="A70" s="21"/>
      <c r="B70" s="20" t="s">
        <v>104</v>
      </c>
      <c r="C70" s="23"/>
      <c r="D70" s="24"/>
      <c r="E70" s="23"/>
      <c r="F70" s="23"/>
      <c r="G70" s="23"/>
      <c r="H70" s="39"/>
      <c r="I70" s="23"/>
      <c r="J70" s="23"/>
      <c r="K70" s="99"/>
      <c r="L70" s="95"/>
    </row>
    <row r="71" spans="1:12" ht="30" customHeight="1" outlineLevel="1">
      <c r="A71" s="56" t="s">
        <v>194</v>
      </c>
      <c r="B71" s="55" t="s">
        <v>195</v>
      </c>
      <c r="C71" s="25"/>
      <c r="D71" s="25"/>
      <c r="E71" s="25"/>
      <c r="F71" s="61"/>
      <c r="G71" s="101"/>
      <c r="H71" s="39"/>
      <c r="I71" s="60" t="str">
        <f>IF(INPUT!I234="-","-",INPUT!I234)</f>
        <v>Tikrinamas 100 proc. tiekėjų</v>
      </c>
      <c r="J71" s="60"/>
      <c r="K71" s="97"/>
      <c r="L71" s="94"/>
    </row>
    <row r="72" spans="1:12" ht="18.75" customHeight="1">
      <c r="A72" s="19" t="s">
        <v>67</v>
      </c>
      <c r="B72" s="17" t="s">
        <v>196</v>
      </c>
      <c r="C72" s="18"/>
      <c r="D72" s="18"/>
      <c r="E72" s="18"/>
      <c r="F72" s="88"/>
      <c r="G72" s="88"/>
      <c r="H72" s="39"/>
      <c r="I72" s="104">
        <f>IF(I73="-","-",(G73*I73+G74*I74+G75*I75+G76*I76+G77*I77+G78*I78+G79*I79+G80*I80+G81*I81+G82*I82)/SUM(G73:G82))</f>
        <v>0.9</v>
      </c>
      <c r="J72" s="105"/>
      <c r="K72" s="96"/>
      <c r="L72" s="93"/>
    </row>
    <row r="73" spans="1:12" ht="37.5" customHeight="1" outlineLevel="1">
      <c r="A73" s="56" t="s">
        <v>46</v>
      </c>
      <c r="B73" s="55" t="s">
        <v>197</v>
      </c>
      <c r="C73" s="25" t="s">
        <v>9</v>
      </c>
      <c r="D73" s="25" t="s">
        <v>94</v>
      </c>
      <c r="E73" s="25" t="s">
        <v>95</v>
      </c>
      <c r="F73" s="61">
        <v>0.1</v>
      </c>
      <c r="G73" s="103">
        <f t="shared" ref="G73:G82" si="5">IF(J73="Neaktualu",0,F73)</f>
        <v>0.1</v>
      </c>
      <c r="H73" s="39"/>
      <c r="I73" s="60">
        <f>IF(INPUT!I236="-","-",INPUT!I236/2)</f>
        <v>1</v>
      </c>
      <c r="J73" s="60"/>
      <c r="K73" s="97"/>
      <c r="L73" s="94"/>
    </row>
    <row r="74" spans="1:12" ht="37.5" customHeight="1" outlineLevel="1">
      <c r="A74" s="56" t="s">
        <v>47</v>
      </c>
      <c r="B74" s="55" t="s">
        <v>198</v>
      </c>
      <c r="C74" s="25" t="s">
        <v>9</v>
      </c>
      <c r="D74" s="25" t="s">
        <v>94</v>
      </c>
      <c r="E74" s="25" t="s">
        <v>95</v>
      </c>
      <c r="F74" s="61">
        <v>0.05</v>
      </c>
      <c r="G74" s="103">
        <f t="shared" si="5"/>
        <v>0.05</v>
      </c>
      <c r="H74" s="39"/>
      <c r="I74" s="60">
        <f>IF(INPUT!I237="-","-",INPUT!I237/2)</f>
        <v>1</v>
      </c>
      <c r="J74" s="60"/>
      <c r="K74" s="97"/>
      <c r="L74" s="94"/>
    </row>
    <row r="75" spans="1:12" ht="37.5" customHeight="1" outlineLevel="1">
      <c r="A75" s="56" t="s">
        <v>48</v>
      </c>
      <c r="B75" s="55" t="s">
        <v>199</v>
      </c>
      <c r="C75" s="25" t="s">
        <v>9</v>
      </c>
      <c r="D75" s="25" t="s">
        <v>10</v>
      </c>
      <c r="E75" s="25" t="s">
        <v>211</v>
      </c>
      <c r="F75" s="61">
        <v>0.15</v>
      </c>
      <c r="G75" s="103">
        <f t="shared" si="5"/>
        <v>0.15</v>
      </c>
      <c r="H75" s="39"/>
      <c r="I75" s="60">
        <f>IF(INPUT!I238="-","-",INPUT!I238/2)</f>
        <v>1</v>
      </c>
      <c r="J75" s="60"/>
      <c r="K75" s="97"/>
      <c r="L75" s="94"/>
    </row>
    <row r="76" spans="1:12" ht="37.5" customHeight="1" outlineLevel="1">
      <c r="A76" s="56" t="s">
        <v>200</v>
      </c>
      <c r="B76" s="55" t="s">
        <v>201</v>
      </c>
      <c r="C76" s="25" t="s">
        <v>9</v>
      </c>
      <c r="D76" s="25" t="s">
        <v>10</v>
      </c>
      <c r="E76" s="25" t="s">
        <v>56</v>
      </c>
      <c r="F76" s="61">
        <v>0.1</v>
      </c>
      <c r="G76" s="103">
        <f t="shared" si="5"/>
        <v>0.1</v>
      </c>
      <c r="H76" s="39"/>
      <c r="I76" s="60">
        <f>IF(INPUT!I239="-","-",INPUT!I239/2)</f>
        <v>1</v>
      </c>
      <c r="J76" s="60"/>
      <c r="K76" s="97"/>
      <c r="L76" s="94"/>
    </row>
    <row r="77" spans="1:12" ht="37.5" customHeight="1" outlineLevel="1">
      <c r="A77" s="56" t="s">
        <v>202</v>
      </c>
      <c r="B77" s="55" t="s">
        <v>55</v>
      </c>
      <c r="C77" s="25" t="s">
        <v>9</v>
      </c>
      <c r="D77" s="25" t="s">
        <v>10</v>
      </c>
      <c r="E77" s="25" t="s">
        <v>51</v>
      </c>
      <c r="F77" s="61">
        <v>0.15</v>
      </c>
      <c r="G77" s="103">
        <f t="shared" si="5"/>
        <v>0.15</v>
      </c>
      <c r="H77" s="39"/>
      <c r="I77" s="60">
        <f>IF(INPUT!I240="-","-",INPUT!I240/2)</f>
        <v>1</v>
      </c>
      <c r="J77" s="60"/>
      <c r="K77" s="97"/>
      <c r="L77" s="94"/>
    </row>
    <row r="78" spans="1:12" ht="37.5" customHeight="1" outlineLevel="1">
      <c r="A78" s="56" t="s">
        <v>203</v>
      </c>
      <c r="B78" s="55" t="s">
        <v>204</v>
      </c>
      <c r="C78" s="25" t="s">
        <v>9</v>
      </c>
      <c r="D78" s="25" t="s">
        <v>10</v>
      </c>
      <c r="E78" s="25" t="s">
        <v>212</v>
      </c>
      <c r="F78" s="61">
        <v>0.1</v>
      </c>
      <c r="G78" s="103">
        <f t="shared" si="5"/>
        <v>0.1</v>
      </c>
      <c r="H78" s="39"/>
      <c r="I78" s="60">
        <f>IF(INPUT!I241="-","-",INPUT!I241/2)</f>
        <v>1</v>
      </c>
      <c r="J78" s="60"/>
      <c r="K78" s="97"/>
      <c r="L78" s="94"/>
    </row>
    <row r="79" spans="1:12" ht="37.5" customHeight="1" outlineLevel="1">
      <c r="A79" s="56" t="s">
        <v>205</v>
      </c>
      <c r="B79" s="55" t="s">
        <v>75</v>
      </c>
      <c r="C79" s="25" t="s">
        <v>9</v>
      </c>
      <c r="D79" s="25" t="s">
        <v>10</v>
      </c>
      <c r="E79" s="25" t="s">
        <v>213</v>
      </c>
      <c r="F79" s="61">
        <v>0.1</v>
      </c>
      <c r="G79" s="103">
        <f t="shared" si="5"/>
        <v>0.1</v>
      </c>
      <c r="H79" s="39"/>
      <c r="I79" s="60">
        <f>IF(INPUT!I242="-","-",INPUT!I242/2)</f>
        <v>1</v>
      </c>
      <c r="J79" s="60"/>
      <c r="K79" s="97"/>
      <c r="L79" s="94"/>
    </row>
    <row r="80" spans="1:12" ht="37.5" customHeight="1" outlineLevel="1">
      <c r="A80" s="56" t="s">
        <v>206</v>
      </c>
      <c r="B80" s="55" t="s">
        <v>207</v>
      </c>
      <c r="C80" s="25" t="s">
        <v>9</v>
      </c>
      <c r="D80" s="25" t="s">
        <v>94</v>
      </c>
      <c r="E80" s="25" t="s">
        <v>95</v>
      </c>
      <c r="F80" s="61">
        <v>0.1</v>
      </c>
      <c r="G80" s="103">
        <f t="shared" si="5"/>
        <v>0.1</v>
      </c>
      <c r="H80" s="39"/>
      <c r="I80" s="60">
        <f>IF(INPUT!I243="-","-",INPUT!I243/2)</f>
        <v>1</v>
      </c>
      <c r="J80" s="60"/>
      <c r="K80" s="97"/>
      <c r="L80" s="94"/>
    </row>
    <row r="81" spans="1:12" ht="37.5" customHeight="1" outlineLevel="1">
      <c r="A81" s="56" t="s">
        <v>208</v>
      </c>
      <c r="B81" s="55" t="s">
        <v>76</v>
      </c>
      <c r="C81" s="25" t="s">
        <v>9</v>
      </c>
      <c r="D81" s="25" t="s">
        <v>10</v>
      </c>
      <c r="E81" s="25" t="s">
        <v>214</v>
      </c>
      <c r="F81" s="61">
        <v>0.05</v>
      </c>
      <c r="G81" s="103">
        <f t="shared" si="5"/>
        <v>0.05</v>
      </c>
      <c r="H81" s="39"/>
      <c r="I81" s="60">
        <f>IF(INPUT!I244="-","-",INPUT!I244/2)</f>
        <v>1</v>
      </c>
      <c r="J81" s="60"/>
      <c r="K81" s="97"/>
      <c r="L81" s="94"/>
    </row>
    <row r="82" spans="1:12" ht="37.5" customHeight="1" outlineLevel="1">
      <c r="A82" s="56" t="s">
        <v>209</v>
      </c>
      <c r="B82" s="55" t="s">
        <v>210</v>
      </c>
      <c r="C82" s="25" t="s">
        <v>9</v>
      </c>
      <c r="D82" s="25" t="s">
        <v>10</v>
      </c>
      <c r="E82" s="25" t="s">
        <v>215</v>
      </c>
      <c r="F82" s="61">
        <v>0.1</v>
      </c>
      <c r="G82" s="103">
        <f t="shared" si="5"/>
        <v>0.1</v>
      </c>
      <c r="H82" s="39"/>
      <c r="I82" s="60">
        <f>IF(INPUT!I245="-","-",INPUT!I245/2)</f>
        <v>0</v>
      </c>
      <c r="J82" s="60"/>
      <c r="K82" s="97"/>
      <c r="L82" s="94"/>
    </row>
    <row r="83" spans="1:12" ht="12" outlineLevel="1">
      <c r="A83" s="21"/>
      <c r="B83" s="20" t="s">
        <v>104</v>
      </c>
      <c r="C83" s="23"/>
      <c r="D83" s="24"/>
      <c r="E83" s="23"/>
      <c r="F83" s="23"/>
      <c r="G83" s="23"/>
      <c r="H83" s="39"/>
      <c r="I83" s="23"/>
      <c r="J83" s="23"/>
      <c r="K83" s="99"/>
      <c r="L83" s="95"/>
    </row>
    <row r="84" spans="1:12" ht="30" customHeight="1" outlineLevel="1">
      <c r="A84" s="56" t="s">
        <v>216</v>
      </c>
      <c r="B84" s="55" t="s">
        <v>217</v>
      </c>
      <c r="C84" s="25"/>
      <c r="D84" s="25"/>
      <c r="E84" s="25"/>
      <c r="F84" s="61"/>
      <c r="G84" s="101"/>
      <c r="H84" s="39"/>
      <c r="I84" s="60">
        <f>IF(INPUT!I247="-","-",INPUT!I247)</f>
        <v>116</v>
      </c>
      <c r="J84" s="60"/>
      <c r="K84" s="97"/>
      <c r="L84" s="94"/>
    </row>
    <row r="85" spans="1:12" ht="30" customHeight="1" outlineLevel="1">
      <c r="A85" s="56" t="s">
        <v>218</v>
      </c>
      <c r="B85" s="55" t="s">
        <v>219</v>
      </c>
      <c r="C85" s="25"/>
      <c r="D85" s="25"/>
      <c r="E85" s="25"/>
      <c r="F85" s="61"/>
      <c r="G85" s="101"/>
      <c r="H85" s="39"/>
      <c r="I85" s="60">
        <f>IF(INPUT!I248="-","-",INPUT!I248)</f>
        <v>2</v>
      </c>
      <c r="J85" s="60"/>
      <c r="K85" s="97"/>
      <c r="L85" s="94"/>
    </row>
    <row r="86" spans="1:12" ht="30" customHeight="1" outlineLevel="1">
      <c r="A86" s="56" t="s">
        <v>220</v>
      </c>
      <c r="B86" s="55" t="s">
        <v>77</v>
      </c>
      <c r="C86" s="25"/>
      <c r="D86" s="25"/>
      <c r="E86" s="25"/>
      <c r="F86" s="61"/>
      <c r="G86" s="101"/>
      <c r="H86" s="39"/>
      <c r="I86" s="60">
        <f>IF(INPUT!I249="-","-",INPUT!I249)</f>
        <v>0</v>
      </c>
      <c r="J86" s="60"/>
      <c r="K86" s="97"/>
      <c r="L86" s="94"/>
    </row>
    <row r="87" spans="1:12" ht="18.75" customHeight="1">
      <c r="A87" s="19" t="s">
        <v>45</v>
      </c>
      <c r="B87" s="17" t="s">
        <v>221</v>
      </c>
      <c r="C87" s="18"/>
      <c r="D87" s="18"/>
      <c r="E87" s="18"/>
      <c r="F87" s="88"/>
      <c r="G87" s="88"/>
      <c r="H87" s="39"/>
      <c r="I87" s="104">
        <f>IF(I88="-","-",(G88*I88+G89*I89+G90*I90+G91*I91+G92*I92+G93*I93+G94*I94)/SUM(G88:G94))</f>
        <v>0.8</v>
      </c>
      <c r="J87" s="105"/>
      <c r="K87" s="96"/>
      <c r="L87" s="93"/>
    </row>
    <row r="88" spans="1:12" ht="37.5" customHeight="1" outlineLevel="1">
      <c r="A88" s="56" t="s">
        <v>49</v>
      </c>
      <c r="B88" s="55" t="s">
        <v>222</v>
      </c>
      <c r="C88" s="25" t="s">
        <v>9</v>
      </c>
      <c r="D88" s="25" t="s">
        <v>94</v>
      </c>
      <c r="E88" s="25" t="s">
        <v>95</v>
      </c>
      <c r="F88" s="61">
        <v>0.2</v>
      </c>
      <c r="G88" s="103">
        <f t="shared" ref="G88:G94" si="6">IF(J88="Neaktualu",0,F88)</f>
        <v>0.2</v>
      </c>
      <c r="H88" s="39"/>
      <c r="I88" s="60">
        <f>IF(INPUT!I251="-","-",INPUT!I251/2)</f>
        <v>1</v>
      </c>
      <c r="J88" s="60"/>
      <c r="K88" s="97"/>
      <c r="L88" s="94"/>
    </row>
    <row r="89" spans="1:12" ht="37.5" customHeight="1" outlineLevel="1">
      <c r="A89" s="56" t="s">
        <v>50</v>
      </c>
      <c r="B89" s="55" t="s">
        <v>223</v>
      </c>
      <c r="C89" s="25" t="s">
        <v>9</v>
      </c>
      <c r="D89" s="25" t="s">
        <v>10</v>
      </c>
      <c r="E89" s="25" t="s">
        <v>234</v>
      </c>
      <c r="F89" s="61">
        <v>0.15</v>
      </c>
      <c r="G89" s="103">
        <f t="shared" si="6"/>
        <v>0.15</v>
      </c>
      <c r="H89" s="39"/>
      <c r="I89" s="60">
        <f>IF(INPUT!I252="-","-",INPUT!I252/2)</f>
        <v>1</v>
      </c>
      <c r="J89" s="60"/>
      <c r="K89" s="97"/>
      <c r="L89" s="94"/>
    </row>
    <row r="90" spans="1:12" ht="37.5" customHeight="1" outlineLevel="1">
      <c r="A90" s="56" t="s">
        <v>52</v>
      </c>
      <c r="B90" s="55" t="s">
        <v>224</v>
      </c>
      <c r="C90" s="25" t="s">
        <v>9</v>
      </c>
      <c r="D90" s="25" t="s">
        <v>10</v>
      </c>
      <c r="E90" s="25" t="s">
        <v>235</v>
      </c>
      <c r="F90" s="61">
        <v>0.1</v>
      </c>
      <c r="G90" s="103">
        <f t="shared" si="6"/>
        <v>0.1</v>
      </c>
      <c r="H90" s="39"/>
      <c r="I90" s="60">
        <f>IF(INPUT!I253="-","-",INPUT!I253/2)</f>
        <v>1</v>
      </c>
      <c r="J90" s="60"/>
      <c r="K90" s="97"/>
      <c r="L90" s="94"/>
    </row>
    <row r="91" spans="1:12" ht="37.5" customHeight="1" outlineLevel="1">
      <c r="A91" s="56" t="s">
        <v>54</v>
      </c>
      <c r="B91" s="55" t="s">
        <v>225</v>
      </c>
      <c r="C91" s="25" t="s">
        <v>9</v>
      </c>
      <c r="D91" s="25" t="s">
        <v>10</v>
      </c>
      <c r="E91" s="25" t="s">
        <v>235</v>
      </c>
      <c r="F91" s="61">
        <v>0.1</v>
      </c>
      <c r="G91" s="103">
        <f t="shared" si="6"/>
        <v>0.1</v>
      </c>
      <c r="H91" s="39"/>
      <c r="I91" s="60">
        <f>IF(INPUT!I254="-","-",INPUT!I254/2)</f>
        <v>1</v>
      </c>
      <c r="J91" s="60"/>
      <c r="K91" s="97"/>
      <c r="L91" s="94"/>
    </row>
    <row r="92" spans="1:12" ht="37.5" customHeight="1" outlineLevel="1">
      <c r="A92" s="56" t="s">
        <v>57</v>
      </c>
      <c r="B92" s="55" t="s">
        <v>226</v>
      </c>
      <c r="C92" s="25" t="s">
        <v>9</v>
      </c>
      <c r="D92" s="25" t="s">
        <v>10</v>
      </c>
      <c r="E92" s="25" t="s">
        <v>235</v>
      </c>
      <c r="F92" s="61">
        <v>0.1</v>
      </c>
      <c r="G92" s="103">
        <f t="shared" si="6"/>
        <v>0.1</v>
      </c>
      <c r="H92" s="39"/>
      <c r="I92" s="60">
        <f>IF(INPUT!I255="-","-",INPUT!I255/2)</f>
        <v>1</v>
      </c>
      <c r="J92" s="60"/>
      <c r="K92" s="97"/>
      <c r="L92" s="94"/>
    </row>
    <row r="93" spans="1:12" ht="37.5" customHeight="1" outlineLevel="1">
      <c r="A93" s="56" t="s">
        <v>58</v>
      </c>
      <c r="B93" s="55" t="s">
        <v>227</v>
      </c>
      <c r="C93" s="25" t="s">
        <v>9</v>
      </c>
      <c r="D93" s="25" t="s">
        <v>10</v>
      </c>
      <c r="E93" s="25" t="s">
        <v>236</v>
      </c>
      <c r="F93" s="61">
        <v>0.2</v>
      </c>
      <c r="G93" s="103">
        <f t="shared" si="6"/>
        <v>0.2</v>
      </c>
      <c r="H93" s="39"/>
      <c r="I93" s="60">
        <f>IF(INPUT!I256="-","-",INPUT!I256/2)</f>
        <v>0</v>
      </c>
      <c r="J93" s="60"/>
      <c r="K93" s="97"/>
      <c r="L93" s="94"/>
    </row>
    <row r="94" spans="1:12" ht="37.5" customHeight="1" outlineLevel="1">
      <c r="A94" s="56" t="s">
        <v>228</v>
      </c>
      <c r="B94" s="55" t="s">
        <v>229</v>
      </c>
      <c r="C94" s="25" t="s">
        <v>9</v>
      </c>
      <c r="D94" s="25" t="s">
        <v>10</v>
      </c>
      <c r="E94" s="25" t="s">
        <v>237</v>
      </c>
      <c r="F94" s="61">
        <v>0.15</v>
      </c>
      <c r="G94" s="103">
        <f t="shared" si="6"/>
        <v>0.15</v>
      </c>
      <c r="H94" s="39"/>
      <c r="I94" s="60">
        <f>IF(INPUT!I257="-","-",INPUT!I257/2)</f>
        <v>1</v>
      </c>
      <c r="J94" s="60"/>
      <c r="K94" s="97"/>
      <c r="L94" s="94"/>
    </row>
    <row r="95" spans="1:12" ht="12" outlineLevel="1">
      <c r="A95" s="21"/>
      <c r="B95" s="20" t="s">
        <v>104</v>
      </c>
      <c r="C95" s="23"/>
      <c r="D95" s="24"/>
      <c r="E95" s="23"/>
      <c r="F95" s="23"/>
      <c r="G95" s="23"/>
      <c r="H95" s="39"/>
      <c r="I95" s="23"/>
      <c r="J95" s="23"/>
      <c r="K95" s="99"/>
      <c r="L95" s="95"/>
    </row>
    <row r="96" spans="1:12" ht="30" customHeight="1" outlineLevel="1">
      <c r="A96" s="56" t="s">
        <v>230</v>
      </c>
      <c r="B96" s="55" t="s">
        <v>231</v>
      </c>
      <c r="C96" s="25"/>
      <c r="D96" s="25"/>
      <c r="E96" s="25"/>
      <c r="F96" s="61"/>
      <c r="G96" s="101"/>
      <c r="H96" s="39"/>
      <c r="I96" s="60">
        <f>IF(INPUT!I259="-","-",INPUT!I259)</f>
        <v>7</v>
      </c>
      <c r="J96" s="60"/>
      <c r="K96" s="97"/>
      <c r="L96" s="94"/>
    </row>
    <row r="97" spans="1:12" ht="30" customHeight="1" outlineLevel="1">
      <c r="A97" s="56" t="s">
        <v>232</v>
      </c>
      <c r="B97" s="55" t="s">
        <v>233</v>
      </c>
      <c r="C97" s="25"/>
      <c r="D97" s="25"/>
      <c r="E97" s="25"/>
      <c r="F97" s="61"/>
      <c r="G97" s="101"/>
      <c r="H97" s="39"/>
      <c r="I97" s="60">
        <f>IF(INPUT!I260="-","-",INPUT!I260)</f>
        <v>7</v>
      </c>
      <c r="J97" s="60"/>
      <c r="K97" s="97"/>
      <c r="L97" s="94"/>
    </row>
    <row r="98" spans="1:12" ht="18.75" customHeight="1">
      <c r="A98" s="19" t="s">
        <v>61</v>
      </c>
      <c r="B98" s="17" t="s">
        <v>238</v>
      </c>
      <c r="C98" s="18"/>
      <c r="D98" s="18"/>
      <c r="E98" s="18"/>
      <c r="F98" s="88"/>
      <c r="G98" s="88"/>
      <c r="H98" s="39"/>
      <c r="I98" s="104">
        <f>IF(I99="-","-",(G99*I99+G100*I100+G101*I101+G102*I102+G103*I103+G104*I104+G105*I105+G106*I106)/SUM(G99:G106))</f>
        <v>0.85000000000000009</v>
      </c>
      <c r="J98" s="105"/>
      <c r="K98" s="96"/>
      <c r="L98" s="93"/>
    </row>
    <row r="99" spans="1:12" ht="37.5" customHeight="1" outlineLevel="1">
      <c r="A99" s="56" t="s">
        <v>62</v>
      </c>
      <c r="B99" s="55" t="s">
        <v>239</v>
      </c>
      <c r="C99" s="25" t="s">
        <v>9</v>
      </c>
      <c r="D99" s="25" t="s">
        <v>94</v>
      </c>
      <c r="E99" s="25" t="s">
        <v>95</v>
      </c>
      <c r="F99" s="61">
        <v>0.2</v>
      </c>
      <c r="G99" s="103">
        <f t="shared" ref="G99:G106" si="7">IF(J99="Neaktualu",0,F99)</f>
        <v>0.2</v>
      </c>
      <c r="H99" s="39"/>
      <c r="I99" s="60">
        <f>IF(INPUT!I262="-","-",INPUT!I262/2)</f>
        <v>1</v>
      </c>
      <c r="J99" s="60"/>
      <c r="K99" s="97"/>
      <c r="L99" s="94"/>
    </row>
    <row r="100" spans="1:12" ht="37.5" customHeight="1" outlineLevel="1">
      <c r="A100" s="56" t="s">
        <v>63</v>
      </c>
      <c r="B100" s="55" t="s">
        <v>240</v>
      </c>
      <c r="C100" s="25" t="s">
        <v>9</v>
      </c>
      <c r="D100" s="25" t="s">
        <v>10</v>
      </c>
      <c r="E100" s="25" t="s">
        <v>253</v>
      </c>
      <c r="F100" s="61">
        <v>0.15</v>
      </c>
      <c r="G100" s="103">
        <f t="shared" si="7"/>
        <v>0.15</v>
      </c>
      <c r="H100" s="39"/>
      <c r="I100" s="60">
        <f>IF(INPUT!I263="-","-",INPUT!I263/2)</f>
        <v>1</v>
      </c>
      <c r="J100" s="60"/>
      <c r="K100" s="97"/>
      <c r="L100" s="94"/>
    </row>
    <row r="101" spans="1:12" ht="37.5" customHeight="1" outlineLevel="1">
      <c r="A101" s="56" t="s">
        <v>241</v>
      </c>
      <c r="B101" s="55" t="s">
        <v>242</v>
      </c>
      <c r="C101" s="25" t="s">
        <v>9</v>
      </c>
      <c r="D101" s="25" t="s">
        <v>10</v>
      </c>
      <c r="E101" s="25" t="s">
        <v>254</v>
      </c>
      <c r="F101" s="61">
        <v>0.15</v>
      </c>
      <c r="G101" s="103">
        <f t="shared" si="7"/>
        <v>0.15</v>
      </c>
      <c r="H101" s="39"/>
      <c r="I101" s="60">
        <f>IF(INPUT!I264="-","-",INPUT!I264/2)</f>
        <v>1</v>
      </c>
      <c r="J101" s="60"/>
      <c r="K101" s="97"/>
      <c r="L101" s="94"/>
    </row>
    <row r="102" spans="1:12" ht="37.5" customHeight="1" outlineLevel="1">
      <c r="A102" s="56" t="s">
        <v>243</v>
      </c>
      <c r="B102" s="55" t="s">
        <v>244</v>
      </c>
      <c r="C102" s="25" t="s">
        <v>9</v>
      </c>
      <c r="D102" s="25" t="s">
        <v>10</v>
      </c>
      <c r="E102" s="25" t="s">
        <v>255</v>
      </c>
      <c r="F102" s="61">
        <v>0.05</v>
      </c>
      <c r="G102" s="103">
        <f t="shared" si="7"/>
        <v>0.05</v>
      </c>
      <c r="H102" s="39"/>
      <c r="I102" s="60">
        <f>IF(INPUT!I265="-","-",INPUT!I265/2)</f>
        <v>1</v>
      </c>
      <c r="J102" s="60"/>
      <c r="K102" s="97"/>
      <c r="L102" s="94"/>
    </row>
    <row r="103" spans="1:12" ht="37.5" customHeight="1" outlineLevel="1">
      <c r="A103" s="56" t="s">
        <v>245</v>
      </c>
      <c r="B103" s="55" t="s">
        <v>246</v>
      </c>
      <c r="C103" s="25" t="s">
        <v>9</v>
      </c>
      <c r="D103" s="25" t="s">
        <v>10</v>
      </c>
      <c r="E103" s="25" t="s">
        <v>256</v>
      </c>
      <c r="F103" s="61">
        <v>0.05</v>
      </c>
      <c r="G103" s="103">
        <f t="shared" si="7"/>
        <v>0.05</v>
      </c>
      <c r="H103" s="39"/>
      <c r="I103" s="60">
        <f>IF(INPUT!I266="-","-",INPUT!I266/2)</f>
        <v>1</v>
      </c>
      <c r="J103" s="60"/>
      <c r="K103" s="97"/>
      <c r="L103" s="94"/>
    </row>
    <row r="104" spans="1:12" ht="37.5" customHeight="1" outlineLevel="1">
      <c r="A104" s="56" t="s">
        <v>247</v>
      </c>
      <c r="B104" s="55" t="s">
        <v>248</v>
      </c>
      <c r="C104" s="25" t="s">
        <v>9</v>
      </c>
      <c r="D104" s="25" t="s">
        <v>10</v>
      </c>
      <c r="E104" s="25" t="s">
        <v>257</v>
      </c>
      <c r="F104" s="61">
        <v>0.15</v>
      </c>
      <c r="G104" s="103">
        <f t="shared" si="7"/>
        <v>0.15</v>
      </c>
      <c r="H104" s="39"/>
      <c r="I104" s="60">
        <f>IF(INPUT!I267="-","-",INPUT!I267/2)</f>
        <v>1</v>
      </c>
      <c r="J104" s="60"/>
      <c r="K104" s="97"/>
      <c r="L104" s="94"/>
    </row>
    <row r="105" spans="1:12" ht="37.5" customHeight="1" outlineLevel="1">
      <c r="A105" s="56" t="s">
        <v>249</v>
      </c>
      <c r="B105" s="55" t="s">
        <v>250</v>
      </c>
      <c r="C105" s="25" t="s">
        <v>9</v>
      </c>
      <c r="D105" s="25" t="s">
        <v>258</v>
      </c>
      <c r="E105" s="25" t="s">
        <v>259</v>
      </c>
      <c r="F105" s="61">
        <v>0.1</v>
      </c>
      <c r="G105" s="103">
        <f t="shared" si="7"/>
        <v>0.1</v>
      </c>
      <c r="H105" s="39"/>
      <c r="I105" s="60">
        <f>IF(INPUT!I268="-","-",INPUT!I268/2)</f>
        <v>1</v>
      </c>
      <c r="J105" s="60"/>
      <c r="K105" s="97"/>
      <c r="L105" s="94"/>
    </row>
    <row r="106" spans="1:12" ht="37.5" customHeight="1" outlineLevel="1">
      <c r="A106" s="56" t="s">
        <v>251</v>
      </c>
      <c r="B106" s="55" t="s">
        <v>252</v>
      </c>
      <c r="C106" s="25" t="s">
        <v>9</v>
      </c>
      <c r="D106" s="25" t="s">
        <v>10</v>
      </c>
      <c r="E106" s="25" t="s">
        <v>260</v>
      </c>
      <c r="F106" s="61">
        <v>0.15</v>
      </c>
      <c r="G106" s="103">
        <f t="shared" si="7"/>
        <v>0.15</v>
      </c>
      <c r="H106" s="39"/>
      <c r="I106" s="60">
        <f>IF(INPUT!I269="-","-",INPUT!I269/2)</f>
        <v>0</v>
      </c>
      <c r="J106" s="60"/>
      <c r="K106" s="97"/>
      <c r="L106" s="94"/>
    </row>
    <row r="107" spans="1:12" ht="12" outlineLevel="1">
      <c r="A107" s="21"/>
      <c r="B107" s="20" t="s">
        <v>104</v>
      </c>
      <c r="C107" s="23"/>
      <c r="D107" s="24"/>
      <c r="E107" s="23"/>
      <c r="F107" s="23"/>
      <c r="G107" s="23"/>
      <c r="H107" s="39"/>
      <c r="I107" s="23"/>
      <c r="J107" s="23"/>
      <c r="K107" s="99"/>
      <c r="L107" s="95"/>
    </row>
    <row r="108" spans="1:12" ht="30" customHeight="1" outlineLevel="1">
      <c r="A108" s="56" t="s">
        <v>261</v>
      </c>
      <c r="B108" s="55" t="s">
        <v>262</v>
      </c>
      <c r="C108" s="25"/>
      <c r="D108" s="25"/>
      <c r="E108" s="25"/>
      <c r="F108" s="61"/>
      <c r="G108" s="101"/>
      <c r="H108" s="39"/>
      <c r="I108" s="60" t="str">
        <f>IF(INPUT!I271="-","-",INPUT!I271)</f>
        <v>Nematuojamas</v>
      </c>
      <c r="J108" s="60"/>
      <c r="K108" s="97"/>
      <c r="L108" s="94"/>
    </row>
    <row r="109" spans="1:12" ht="30" customHeight="1" outlineLevel="1">
      <c r="A109" s="56" t="s">
        <v>263</v>
      </c>
      <c r="B109" s="55" t="s">
        <v>264</v>
      </c>
      <c r="C109" s="25"/>
      <c r="D109" s="25"/>
      <c r="E109" s="25"/>
      <c r="F109" s="61"/>
      <c r="G109" s="101"/>
      <c r="H109" s="39"/>
      <c r="I109" s="60">
        <f>IF(INPUT!I272="-","-",INPUT!I272)</f>
        <v>0</v>
      </c>
      <c r="J109" s="60"/>
      <c r="K109" s="97"/>
      <c r="L109" s="94"/>
    </row>
    <row r="110" spans="1:12" ht="30" customHeight="1" outlineLevel="1">
      <c r="A110" s="56" t="s">
        <v>265</v>
      </c>
      <c r="B110" s="55" t="s">
        <v>266</v>
      </c>
      <c r="C110" s="25"/>
      <c r="D110" s="25"/>
      <c r="E110" s="25"/>
      <c r="F110" s="61"/>
      <c r="G110" s="101"/>
      <c r="H110" s="39"/>
      <c r="I110" s="60" t="str">
        <f>IF(INPUT!I273="-","-",INPUT!I273)</f>
        <v>20 proc.</v>
      </c>
      <c r="J110" s="60"/>
      <c r="K110" s="97"/>
      <c r="L110" s="94"/>
    </row>
    <row r="111" spans="1:12" ht="18.75" customHeight="1">
      <c r="A111" s="19" t="s">
        <v>267</v>
      </c>
      <c r="B111" s="17" t="s">
        <v>268</v>
      </c>
      <c r="C111" s="18"/>
      <c r="D111" s="18"/>
      <c r="E111" s="18"/>
      <c r="F111" s="88"/>
      <c r="G111" s="88"/>
      <c r="H111" s="39"/>
      <c r="I111" s="104">
        <f>IF(I112="-","-",(G112*I112+G113*I113+G114*I114+G115*I115+G116*I116+G117*I117+G118*I118+G119*I119+G120*I120+G121*I121)/SUM(G112:G121))</f>
        <v>1</v>
      </c>
      <c r="J111" s="105"/>
      <c r="K111" s="96"/>
      <c r="L111" s="93"/>
    </row>
    <row r="112" spans="1:12" ht="37.5" customHeight="1" outlineLevel="1">
      <c r="A112" s="56" t="s">
        <v>269</v>
      </c>
      <c r="B112" s="55" t="s">
        <v>270</v>
      </c>
      <c r="C112" s="25" t="s">
        <v>9</v>
      </c>
      <c r="D112" s="25" t="s">
        <v>324</v>
      </c>
      <c r="E112" s="25" t="s">
        <v>325</v>
      </c>
      <c r="F112" s="61">
        <v>0.1</v>
      </c>
      <c r="G112" s="103">
        <f t="shared" ref="G112:G121" si="8">IF(J112="Neaktualu",0,F112)</f>
        <v>0.1</v>
      </c>
      <c r="H112" s="39"/>
      <c r="I112" s="60">
        <f>IF(INPUT!I275="-","-",INPUT!I275/2)</f>
        <v>1</v>
      </c>
      <c r="J112" s="60"/>
      <c r="K112" s="97"/>
      <c r="L112" s="94"/>
    </row>
    <row r="113" spans="1:12" ht="37.5" customHeight="1" outlineLevel="1">
      <c r="A113" s="56" t="s">
        <v>271</v>
      </c>
      <c r="B113" s="55" t="s">
        <v>272</v>
      </c>
      <c r="C113" s="25" t="s">
        <v>9</v>
      </c>
      <c r="D113" s="25" t="s">
        <v>326</v>
      </c>
      <c r="E113" s="25" t="s">
        <v>327</v>
      </c>
      <c r="F113" s="61">
        <v>0.15</v>
      </c>
      <c r="G113" s="103">
        <f t="shared" si="8"/>
        <v>0.15</v>
      </c>
      <c r="H113" s="39"/>
      <c r="I113" s="60">
        <f>IF(INPUT!I276="-","-",INPUT!I276/2)</f>
        <v>1</v>
      </c>
      <c r="J113" s="60"/>
      <c r="K113" s="97"/>
      <c r="L113" s="94"/>
    </row>
    <row r="114" spans="1:12" ht="37.5" customHeight="1" outlineLevel="1">
      <c r="A114" s="56" t="s">
        <v>273</v>
      </c>
      <c r="B114" s="55" t="s">
        <v>274</v>
      </c>
      <c r="C114" s="25" t="s">
        <v>9</v>
      </c>
      <c r="D114" s="25" t="s">
        <v>328</v>
      </c>
      <c r="E114" s="25" t="s">
        <v>95</v>
      </c>
      <c r="F114" s="61">
        <v>0.15</v>
      </c>
      <c r="G114" s="103">
        <f t="shared" si="8"/>
        <v>0.15</v>
      </c>
      <c r="H114" s="39"/>
      <c r="I114" s="60">
        <f>IF(INPUT!I277="-","-",INPUT!I277/2)</f>
        <v>1</v>
      </c>
      <c r="J114" s="60"/>
      <c r="K114" s="97"/>
      <c r="L114" s="94"/>
    </row>
    <row r="115" spans="1:12" ht="37.5" customHeight="1" outlineLevel="1">
      <c r="A115" s="56" t="s">
        <v>275</v>
      </c>
      <c r="B115" s="55" t="s">
        <v>276</v>
      </c>
      <c r="C115" s="25" t="s">
        <v>9</v>
      </c>
      <c r="D115" s="25" t="s">
        <v>94</v>
      </c>
      <c r="E115" s="25" t="s">
        <v>329</v>
      </c>
      <c r="F115" s="61">
        <v>0.05</v>
      </c>
      <c r="G115" s="103">
        <f t="shared" si="8"/>
        <v>0.05</v>
      </c>
      <c r="H115" s="39"/>
      <c r="I115" s="60">
        <f>IF(INPUT!I278="-","-",INPUT!I278/2)</f>
        <v>1</v>
      </c>
      <c r="J115" s="60"/>
      <c r="K115" s="97"/>
      <c r="L115" s="94"/>
    </row>
    <row r="116" spans="1:12" ht="37.5" customHeight="1" outlineLevel="1">
      <c r="A116" s="56" t="s">
        <v>277</v>
      </c>
      <c r="B116" s="55" t="s">
        <v>278</v>
      </c>
      <c r="C116" s="25" t="s">
        <v>9</v>
      </c>
      <c r="D116" s="25" t="s">
        <v>10</v>
      </c>
      <c r="E116" s="25" t="s">
        <v>330</v>
      </c>
      <c r="F116" s="61">
        <v>0.1</v>
      </c>
      <c r="G116" s="103">
        <f t="shared" si="8"/>
        <v>0.1</v>
      </c>
      <c r="H116" s="39"/>
      <c r="I116" s="60">
        <f>IF(INPUT!I279="-","-",INPUT!I279/2)</f>
        <v>1</v>
      </c>
      <c r="J116" s="60"/>
      <c r="K116" s="97"/>
      <c r="L116" s="94"/>
    </row>
    <row r="117" spans="1:12" ht="37.5" customHeight="1" outlineLevel="1">
      <c r="A117" s="56" t="s">
        <v>279</v>
      </c>
      <c r="B117" s="55" t="s">
        <v>280</v>
      </c>
      <c r="C117" s="25" t="s">
        <v>9</v>
      </c>
      <c r="D117" s="25" t="s">
        <v>10</v>
      </c>
      <c r="E117" s="25" t="s">
        <v>2</v>
      </c>
      <c r="F117" s="61">
        <v>0.1</v>
      </c>
      <c r="G117" s="103">
        <f t="shared" si="8"/>
        <v>0.1</v>
      </c>
      <c r="H117" s="39"/>
      <c r="I117" s="60">
        <f>IF(INPUT!I280="-","-",INPUT!I280/2)</f>
        <v>1</v>
      </c>
      <c r="J117" s="60"/>
      <c r="K117" s="97"/>
      <c r="L117" s="94"/>
    </row>
    <row r="118" spans="1:12" ht="37.5" customHeight="1" outlineLevel="1">
      <c r="A118" s="56" t="s">
        <v>281</v>
      </c>
      <c r="B118" s="55" t="s">
        <v>282</v>
      </c>
      <c r="C118" s="25" t="s">
        <v>9</v>
      </c>
      <c r="D118" s="25" t="s">
        <v>10</v>
      </c>
      <c r="E118" s="25" t="s">
        <v>331</v>
      </c>
      <c r="F118" s="61">
        <v>0.1</v>
      </c>
      <c r="G118" s="103">
        <f t="shared" si="8"/>
        <v>0.1</v>
      </c>
      <c r="H118" s="39"/>
      <c r="I118" s="60">
        <f>IF(INPUT!I281="-","-",INPUT!I281/2)</f>
        <v>1</v>
      </c>
      <c r="J118" s="60"/>
      <c r="K118" s="97"/>
      <c r="L118" s="94"/>
    </row>
    <row r="119" spans="1:12" ht="37.5" customHeight="1" outlineLevel="1">
      <c r="A119" s="56" t="s">
        <v>283</v>
      </c>
      <c r="B119" s="55" t="s">
        <v>284</v>
      </c>
      <c r="C119" s="25" t="s">
        <v>9</v>
      </c>
      <c r="D119" s="25" t="s">
        <v>10</v>
      </c>
      <c r="E119" s="25" t="s">
        <v>329</v>
      </c>
      <c r="F119" s="61">
        <v>0.1</v>
      </c>
      <c r="G119" s="103">
        <f t="shared" si="8"/>
        <v>0.1</v>
      </c>
      <c r="H119" s="39"/>
      <c r="I119" s="60">
        <f>IF(INPUT!I282="-","-",INPUT!I282/2)</f>
        <v>1</v>
      </c>
      <c r="J119" s="60"/>
      <c r="K119" s="97"/>
      <c r="L119" s="94"/>
    </row>
    <row r="120" spans="1:12" ht="37.5" customHeight="1" outlineLevel="1">
      <c r="A120" s="56" t="s">
        <v>285</v>
      </c>
      <c r="B120" s="55" t="s">
        <v>286</v>
      </c>
      <c r="C120" s="25" t="s">
        <v>9</v>
      </c>
      <c r="D120" s="25" t="s">
        <v>10</v>
      </c>
      <c r="E120" s="25" t="s">
        <v>332</v>
      </c>
      <c r="F120" s="61">
        <v>0.1</v>
      </c>
      <c r="G120" s="103">
        <f t="shared" si="8"/>
        <v>0.1</v>
      </c>
      <c r="H120" s="39"/>
      <c r="I120" s="60">
        <f>IF(INPUT!I283="-","-",INPUT!I283/2)</f>
        <v>1</v>
      </c>
      <c r="J120" s="60"/>
      <c r="K120" s="97"/>
      <c r="L120" s="94"/>
    </row>
    <row r="121" spans="1:12" ht="37.5" customHeight="1" outlineLevel="1">
      <c r="A121" s="56" t="s">
        <v>287</v>
      </c>
      <c r="B121" s="55" t="s">
        <v>288</v>
      </c>
      <c r="C121" s="25" t="s">
        <v>9</v>
      </c>
      <c r="D121" s="25" t="s">
        <v>258</v>
      </c>
      <c r="E121" s="25" t="s">
        <v>333</v>
      </c>
      <c r="F121" s="61">
        <v>0.05</v>
      </c>
      <c r="G121" s="103">
        <f t="shared" si="8"/>
        <v>0.05</v>
      </c>
      <c r="H121" s="39"/>
      <c r="I121" s="60">
        <f>IF(INPUT!I284="-","-",INPUT!I284/2)</f>
        <v>1</v>
      </c>
      <c r="J121" s="60"/>
      <c r="K121" s="97"/>
      <c r="L121" s="94"/>
    </row>
    <row r="122" spans="1:12" ht="12" outlineLevel="1">
      <c r="A122" s="21"/>
      <c r="B122" s="20" t="s">
        <v>104</v>
      </c>
      <c r="C122" s="23"/>
      <c r="D122" s="24"/>
      <c r="E122" s="23"/>
      <c r="F122" s="23"/>
      <c r="G122" s="23"/>
      <c r="H122" s="39"/>
      <c r="I122" s="23"/>
      <c r="J122" s="23"/>
      <c r="K122" s="99"/>
      <c r="L122" s="95"/>
    </row>
    <row r="123" spans="1:12" ht="30" customHeight="1" outlineLevel="1">
      <c r="A123" s="56" t="s">
        <v>289</v>
      </c>
      <c r="B123" s="55" t="s">
        <v>290</v>
      </c>
      <c r="C123" s="25"/>
      <c r="D123" s="25"/>
      <c r="E123" s="25"/>
      <c r="F123" s="61"/>
      <c r="G123" s="101"/>
      <c r="H123" s="39"/>
      <c r="I123" s="60" t="str">
        <f>IF(INPUT!I286="-","-",INPUT!I286)</f>
        <v>6 vnt.</v>
      </c>
      <c r="J123" s="60"/>
      <c r="K123" s="97"/>
      <c r="L123" s="94"/>
    </row>
    <row r="124" spans="1:12" ht="30" customHeight="1" outlineLevel="1">
      <c r="A124" s="56" t="s">
        <v>291</v>
      </c>
      <c r="B124" s="55" t="s">
        <v>292</v>
      </c>
      <c r="C124" s="25"/>
      <c r="D124" s="25"/>
      <c r="E124" s="25"/>
      <c r="F124" s="61"/>
      <c r="G124" s="101"/>
      <c r="H124" s="39"/>
      <c r="I124" s="60">
        <f>IF(INPUT!I287="-","-",INPUT!I287)</f>
        <v>100</v>
      </c>
      <c r="J124" s="60"/>
      <c r="K124" s="97"/>
      <c r="L124" s="94"/>
    </row>
    <row r="125" spans="1:12" ht="30" customHeight="1" outlineLevel="1">
      <c r="A125" s="56" t="s">
        <v>293</v>
      </c>
      <c r="B125" s="55" t="s">
        <v>294</v>
      </c>
      <c r="C125" s="25"/>
      <c r="D125" s="25"/>
      <c r="E125" s="25"/>
      <c r="F125" s="61"/>
      <c r="G125" s="101"/>
      <c r="H125" s="39"/>
      <c r="I125" s="60">
        <f>IF(INPUT!I288="-","-",INPUT!I288)</f>
        <v>0</v>
      </c>
      <c r="J125" s="60"/>
      <c r="K125" s="97"/>
      <c r="L125" s="94"/>
    </row>
    <row r="126" spans="1:12" ht="18.75" customHeight="1">
      <c r="A126" s="19" t="s">
        <v>295</v>
      </c>
      <c r="B126" s="17" t="s">
        <v>296</v>
      </c>
      <c r="C126" s="18"/>
      <c r="D126" s="18"/>
      <c r="E126" s="18"/>
      <c r="F126" s="88"/>
      <c r="G126" s="88"/>
      <c r="H126" s="39"/>
      <c r="I126" s="104">
        <f>IF(I127="-","-",(G127*I127+G128*I128+G129*I129+G130*I130+G131*I131+G132*I132+G133*I133+G134*I134+G135*I135+G136*I136)/SUM(G127:G136))</f>
        <v>1</v>
      </c>
      <c r="J126" s="105"/>
      <c r="K126" s="96"/>
      <c r="L126" s="93"/>
    </row>
    <row r="127" spans="1:12" ht="38.25" customHeight="1" outlineLevel="1">
      <c r="A127" s="56" t="s">
        <v>297</v>
      </c>
      <c r="B127" s="55" t="s">
        <v>298</v>
      </c>
      <c r="C127" s="25" t="s">
        <v>9</v>
      </c>
      <c r="D127" s="25" t="s">
        <v>10</v>
      </c>
      <c r="E127" s="25" t="s">
        <v>317</v>
      </c>
      <c r="F127" s="61">
        <v>0.15</v>
      </c>
      <c r="G127" s="103">
        <f t="shared" ref="G127:G136" si="9">IF(J127="Neaktualu",0,F127)</f>
        <v>0.15</v>
      </c>
      <c r="H127" s="39"/>
      <c r="I127" s="60">
        <f>IF(INPUT!I290="-","-",INPUT!I290/2)</f>
        <v>1</v>
      </c>
      <c r="J127" s="60"/>
      <c r="K127" s="97"/>
      <c r="L127" s="94"/>
    </row>
    <row r="128" spans="1:12" ht="38.25" customHeight="1" outlineLevel="1">
      <c r="A128" s="56" t="s">
        <v>299</v>
      </c>
      <c r="B128" s="55" t="s">
        <v>300</v>
      </c>
      <c r="C128" s="25" t="s">
        <v>9</v>
      </c>
      <c r="D128" s="25" t="s">
        <v>10</v>
      </c>
      <c r="E128" s="25" t="s">
        <v>317</v>
      </c>
      <c r="F128" s="61">
        <v>0.15</v>
      </c>
      <c r="G128" s="103">
        <f t="shared" si="9"/>
        <v>0.15</v>
      </c>
      <c r="H128" s="39"/>
      <c r="I128" s="60">
        <f>IF(INPUT!I291="-","-",INPUT!I291/2)</f>
        <v>1</v>
      </c>
      <c r="J128" s="60"/>
      <c r="K128" s="97"/>
      <c r="L128" s="94"/>
    </row>
    <row r="129" spans="1:12" ht="38.25" customHeight="1" outlineLevel="1">
      <c r="A129" s="56" t="s">
        <v>301</v>
      </c>
      <c r="B129" s="55" t="s">
        <v>302</v>
      </c>
      <c r="C129" s="25" t="s">
        <v>9</v>
      </c>
      <c r="D129" s="25" t="s">
        <v>10</v>
      </c>
      <c r="E129" s="25" t="s">
        <v>318</v>
      </c>
      <c r="F129" s="61">
        <v>0.1</v>
      </c>
      <c r="G129" s="103">
        <f t="shared" si="9"/>
        <v>0.1</v>
      </c>
      <c r="H129" s="39"/>
      <c r="I129" s="60">
        <f>IF(INPUT!I292="-","-",INPUT!I292/2)</f>
        <v>1</v>
      </c>
      <c r="J129" s="60"/>
      <c r="K129" s="97"/>
      <c r="L129" s="94"/>
    </row>
    <row r="130" spans="1:12" ht="38.25" customHeight="1" outlineLevel="1">
      <c r="A130" s="56" t="s">
        <v>303</v>
      </c>
      <c r="B130" s="55" t="s">
        <v>304</v>
      </c>
      <c r="C130" s="25" t="s">
        <v>9</v>
      </c>
      <c r="D130" s="25" t="s">
        <v>10</v>
      </c>
      <c r="E130" s="25" t="s">
        <v>318</v>
      </c>
      <c r="F130" s="61">
        <v>0.05</v>
      </c>
      <c r="G130" s="103">
        <f t="shared" si="9"/>
        <v>0.05</v>
      </c>
      <c r="H130" s="39"/>
      <c r="I130" s="60">
        <f>IF(INPUT!I293="-","-",INPUT!I293/2)</f>
        <v>1</v>
      </c>
      <c r="J130" s="60"/>
      <c r="K130" s="97"/>
      <c r="L130" s="94"/>
    </row>
    <row r="131" spans="1:12" ht="38.25" customHeight="1" outlineLevel="1">
      <c r="A131" s="56" t="s">
        <v>305</v>
      </c>
      <c r="B131" s="55" t="s">
        <v>306</v>
      </c>
      <c r="C131" s="25" t="s">
        <v>9</v>
      </c>
      <c r="D131" s="25" t="s">
        <v>10</v>
      </c>
      <c r="E131" s="25" t="s">
        <v>319</v>
      </c>
      <c r="F131" s="61">
        <v>0.15</v>
      </c>
      <c r="G131" s="103">
        <f t="shared" si="9"/>
        <v>0.15</v>
      </c>
      <c r="H131" s="39"/>
      <c r="I131" s="60">
        <f>IF(INPUT!I294="-","-",INPUT!I294/2)</f>
        <v>1</v>
      </c>
      <c r="J131" s="60"/>
      <c r="K131" s="97"/>
      <c r="L131" s="94"/>
    </row>
    <row r="132" spans="1:12" ht="38.25" customHeight="1" outlineLevel="1">
      <c r="A132" s="56" t="s">
        <v>307</v>
      </c>
      <c r="B132" s="55" t="s">
        <v>308</v>
      </c>
      <c r="C132" s="25" t="s">
        <v>9</v>
      </c>
      <c r="D132" s="25" t="s">
        <v>10</v>
      </c>
      <c r="E132" s="25" t="s">
        <v>320</v>
      </c>
      <c r="F132" s="61">
        <v>0.1</v>
      </c>
      <c r="G132" s="103">
        <f t="shared" si="9"/>
        <v>0.1</v>
      </c>
      <c r="H132" s="39"/>
      <c r="I132" s="60">
        <f>IF(INPUT!I295="-","-",INPUT!I295/2)</f>
        <v>1</v>
      </c>
      <c r="J132" s="60"/>
      <c r="K132" s="97"/>
      <c r="L132" s="94"/>
    </row>
    <row r="133" spans="1:12" ht="38.25" customHeight="1" outlineLevel="1">
      <c r="A133" s="56" t="s">
        <v>309</v>
      </c>
      <c r="B133" s="55" t="s">
        <v>310</v>
      </c>
      <c r="C133" s="25" t="s">
        <v>9</v>
      </c>
      <c r="D133" s="25" t="s">
        <v>10</v>
      </c>
      <c r="E133" s="25" t="s">
        <v>321</v>
      </c>
      <c r="F133" s="61">
        <v>0.05</v>
      </c>
      <c r="G133" s="103">
        <f t="shared" si="9"/>
        <v>0.05</v>
      </c>
      <c r="H133" s="39"/>
      <c r="I133" s="60">
        <f>IF(INPUT!I296="-","-",INPUT!I296/2)</f>
        <v>1</v>
      </c>
      <c r="J133" s="60"/>
      <c r="K133" s="97"/>
      <c r="L133" s="94"/>
    </row>
    <row r="134" spans="1:12" ht="38.25" customHeight="1" outlineLevel="1">
      <c r="A134" s="56" t="s">
        <v>311</v>
      </c>
      <c r="B134" s="55" t="s">
        <v>312</v>
      </c>
      <c r="C134" s="25" t="s">
        <v>9</v>
      </c>
      <c r="D134" s="25" t="s">
        <v>10</v>
      </c>
      <c r="E134" s="25" t="s">
        <v>321</v>
      </c>
      <c r="F134" s="61">
        <v>0.05</v>
      </c>
      <c r="G134" s="103">
        <f t="shared" si="9"/>
        <v>0.05</v>
      </c>
      <c r="H134" s="39"/>
      <c r="I134" s="60">
        <f>IF(INPUT!I297="-","-",INPUT!I297/2)</f>
        <v>1</v>
      </c>
      <c r="J134" s="60"/>
      <c r="K134" s="97"/>
      <c r="L134" s="94"/>
    </row>
    <row r="135" spans="1:12" ht="38.25" customHeight="1" outlineLevel="1">
      <c r="A135" s="56" t="s">
        <v>313</v>
      </c>
      <c r="B135" s="55" t="s">
        <v>314</v>
      </c>
      <c r="C135" s="25" t="s">
        <v>9</v>
      </c>
      <c r="D135" s="25" t="s">
        <v>10</v>
      </c>
      <c r="E135" s="25" t="s">
        <v>322</v>
      </c>
      <c r="F135" s="61">
        <v>0.05</v>
      </c>
      <c r="G135" s="103">
        <f t="shared" si="9"/>
        <v>0.05</v>
      </c>
      <c r="H135" s="39"/>
      <c r="I135" s="60">
        <f>IF(INPUT!I298="-","-",INPUT!I298/2)</f>
        <v>1</v>
      </c>
      <c r="J135" s="60"/>
      <c r="K135" s="97"/>
      <c r="L135" s="94"/>
    </row>
    <row r="136" spans="1:12" ht="38.25" customHeight="1" outlineLevel="1">
      <c r="A136" s="56" t="s">
        <v>315</v>
      </c>
      <c r="B136" s="55" t="s">
        <v>316</v>
      </c>
      <c r="C136" s="25" t="s">
        <v>9</v>
      </c>
      <c r="D136" s="25" t="s">
        <v>10</v>
      </c>
      <c r="E136" s="25" t="s">
        <v>323</v>
      </c>
      <c r="F136" s="61">
        <v>0.15</v>
      </c>
      <c r="G136" s="103">
        <f t="shared" si="9"/>
        <v>0.15</v>
      </c>
      <c r="H136" s="39"/>
      <c r="I136" s="60">
        <f>IF(INPUT!I299="-","-",INPUT!I299/2)</f>
        <v>1</v>
      </c>
      <c r="J136" s="60"/>
      <c r="K136" s="97"/>
      <c r="L136" s="94"/>
    </row>
    <row r="137" spans="1:12" ht="12" outlineLevel="1">
      <c r="A137" s="21"/>
      <c r="B137" s="20" t="s">
        <v>104</v>
      </c>
      <c r="C137" s="23"/>
      <c r="D137" s="24"/>
      <c r="E137" s="23"/>
      <c r="F137" s="23"/>
      <c r="G137" s="23"/>
      <c r="H137" s="39"/>
      <c r="I137" s="23"/>
      <c r="J137" s="23"/>
      <c r="K137" s="99"/>
      <c r="L137" s="95"/>
    </row>
    <row r="138" spans="1:12" ht="30" customHeight="1" outlineLevel="1">
      <c r="A138" s="56" t="s">
        <v>334</v>
      </c>
      <c r="B138" s="55" t="s">
        <v>335</v>
      </c>
      <c r="C138" s="25"/>
      <c r="D138" s="25"/>
      <c r="E138" s="25"/>
      <c r="F138" s="61"/>
      <c r="G138" s="101"/>
      <c r="H138" s="39"/>
      <c r="I138" s="60" t="str">
        <f>IF(INPUT!I301="-","-",INPUT!I301)</f>
        <v>Nematuojamas</v>
      </c>
      <c r="J138" s="60"/>
      <c r="K138" s="97"/>
      <c r="L138" s="94"/>
    </row>
    <row r="139" spans="1:12" ht="30" customHeight="1" outlineLevel="1">
      <c r="A139" s="56" t="s">
        <v>336</v>
      </c>
      <c r="B139" s="55" t="s">
        <v>337</v>
      </c>
      <c r="C139" s="25"/>
      <c r="D139" s="25"/>
      <c r="E139" s="25"/>
      <c r="F139" s="61"/>
      <c r="G139" s="101"/>
      <c r="H139" s="39"/>
      <c r="I139" s="60">
        <f>IF(INPUT!I302="-","-",INPUT!I302)</f>
        <v>100</v>
      </c>
      <c r="J139" s="60"/>
      <c r="K139" s="97"/>
      <c r="L139" s="94"/>
    </row>
    <row r="140" spans="1:12" ht="30" customHeight="1" outlineLevel="1">
      <c r="A140" s="56" t="s">
        <v>338</v>
      </c>
      <c r="B140" s="55" t="s">
        <v>339</v>
      </c>
      <c r="C140" s="25"/>
      <c r="D140" s="25"/>
      <c r="E140" s="25"/>
      <c r="F140" s="61"/>
      <c r="G140" s="101"/>
      <c r="H140" s="39"/>
      <c r="I140" s="60" t="str">
        <f>IF(INPUT!I303="-","-",INPUT!I303)</f>
        <v>Nematuojamas</v>
      </c>
      <c r="J140" s="60"/>
      <c r="K140" s="97"/>
      <c r="L140" s="94"/>
    </row>
    <row r="141" spans="1:12" ht="18.75" customHeight="1">
      <c r="A141" s="19" t="s">
        <v>341</v>
      </c>
      <c r="B141" s="17" t="s">
        <v>340</v>
      </c>
      <c r="C141" s="18"/>
      <c r="D141" s="18"/>
      <c r="E141" s="18"/>
      <c r="F141" s="88"/>
      <c r="G141" s="88"/>
      <c r="H141" s="39"/>
      <c r="I141" s="104">
        <f>IF(I142="-","-",(G142*I142+G143*I143+G144*I144+G145*I145+G146*I146+G147*I147+G148*I148)/SUM(G142:G148))</f>
        <v>0.82500000000000007</v>
      </c>
      <c r="J141" s="105"/>
      <c r="K141" s="96"/>
      <c r="L141" s="93"/>
    </row>
    <row r="142" spans="1:12" ht="38.25" customHeight="1" outlineLevel="1">
      <c r="A142" s="56" t="s">
        <v>342</v>
      </c>
      <c r="B142" s="55" t="s">
        <v>343</v>
      </c>
      <c r="C142" s="25" t="s">
        <v>9</v>
      </c>
      <c r="D142" s="25" t="s">
        <v>94</v>
      </c>
      <c r="E142" s="25" t="s">
        <v>95</v>
      </c>
      <c r="F142" s="61">
        <v>0.1</v>
      </c>
      <c r="G142" s="103">
        <f t="shared" ref="G142:G148" si="10">IF(J142="Neaktualu",0,F142)</f>
        <v>0.1</v>
      </c>
      <c r="H142" s="39"/>
      <c r="I142" s="60">
        <f>IF(INPUT!I305="-","-",INPUT!I305/2)</f>
        <v>0.5</v>
      </c>
      <c r="J142" s="60"/>
      <c r="K142" s="97"/>
      <c r="L142" s="94"/>
    </row>
    <row r="143" spans="1:12" ht="38.25" customHeight="1" outlineLevel="1">
      <c r="A143" s="56" t="s">
        <v>344</v>
      </c>
      <c r="B143" s="55" t="s">
        <v>345</v>
      </c>
      <c r="C143" s="25" t="s">
        <v>9</v>
      </c>
      <c r="D143" s="25" t="s">
        <v>10</v>
      </c>
      <c r="E143" s="25" t="s">
        <v>2</v>
      </c>
      <c r="F143" s="61">
        <v>0.1</v>
      </c>
      <c r="G143" s="103">
        <f t="shared" si="10"/>
        <v>0.1</v>
      </c>
      <c r="H143" s="39"/>
      <c r="I143" s="60">
        <f>IF(INPUT!I306="-","-",INPUT!I306/2)</f>
        <v>1</v>
      </c>
      <c r="J143" s="60"/>
      <c r="K143" s="97"/>
      <c r="L143" s="94"/>
    </row>
    <row r="144" spans="1:12" ht="38.25" customHeight="1" outlineLevel="1">
      <c r="A144" s="56" t="s">
        <v>346</v>
      </c>
      <c r="B144" s="55" t="s">
        <v>347</v>
      </c>
      <c r="C144" s="25" t="s">
        <v>9</v>
      </c>
      <c r="D144" s="25" t="s">
        <v>94</v>
      </c>
      <c r="E144" s="25" t="s">
        <v>95</v>
      </c>
      <c r="F144" s="61">
        <v>0.45</v>
      </c>
      <c r="G144" s="103">
        <f t="shared" si="10"/>
        <v>0.45</v>
      </c>
      <c r="H144" s="39"/>
      <c r="I144" s="60">
        <f>IF(INPUT!I307="-","-",INPUT!I307/2)</f>
        <v>1</v>
      </c>
      <c r="J144" s="60"/>
      <c r="K144" s="97"/>
      <c r="L144" s="94"/>
    </row>
    <row r="145" spans="1:12" ht="38.25" customHeight="1" outlineLevel="1">
      <c r="A145" s="56" t="s">
        <v>348</v>
      </c>
      <c r="B145" s="55" t="s">
        <v>349</v>
      </c>
      <c r="C145" s="25" t="s">
        <v>9</v>
      </c>
      <c r="D145" s="25" t="s">
        <v>10</v>
      </c>
      <c r="E145" s="25" t="s">
        <v>356</v>
      </c>
      <c r="F145" s="61">
        <v>0.1</v>
      </c>
      <c r="G145" s="103">
        <f t="shared" si="10"/>
        <v>0.1</v>
      </c>
      <c r="H145" s="39"/>
      <c r="I145" s="60">
        <f>IF(INPUT!I308="-","-",INPUT!I308/2)</f>
        <v>1</v>
      </c>
      <c r="J145" s="60"/>
      <c r="K145" s="97"/>
      <c r="L145" s="94"/>
    </row>
    <row r="146" spans="1:12" ht="38.25" customHeight="1" outlineLevel="1">
      <c r="A146" s="56" t="s">
        <v>350</v>
      </c>
      <c r="B146" s="55" t="s">
        <v>351</v>
      </c>
      <c r="C146" s="25" t="s">
        <v>9</v>
      </c>
      <c r="D146" s="25" t="s">
        <v>10</v>
      </c>
      <c r="E146" s="25" t="s">
        <v>2</v>
      </c>
      <c r="F146" s="61">
        <v>0.1</v>
      </c>
      <c r="G146" s="103">
        <f t="shared" si="10"/>
        <v>0.1</v>
      </c>
      <c r="H146" s="39"/>
      <c r="I146" s="60">
        <f>IF(INPUT!I309="-","-",INPUT!I309/2)</f>
        <v>1</v>
      </c>
      <c r="J146" s="60"/>
      <c r="K146" s="97"/>
      <c r="L146" s="94"/>
    </row>
    <row r="147" spans="1:12" ht="38.25" customHeight="1" outlineLevel="1">
      <c r="A147" s="56" t="s">
        <v>352</v>
      </c>
      <c r="B147" s="55" t="s">
        <v>353</v>
      </c>
      <c r="C147" s="25" t="s">
        <v>9</v>
      </c>
      <c r="D147" s="25" t="s">
        <v>10</v>
      </c>
      <c r="E147" s="25" t="s">
        <v>357</v>
      </c>
      <c r="F147" s="61">
        <v>0.1</v>
      </c>
      <c r="G147" s="103">
        <f t="shared" si="10"/>
        <v>0.1</v>
      </c>
      <c r="H147" s="39"/>
      <c r="I147" s="60">
        <f>IF(INPUT!I310="-","-",INPUT!I310/2)</f>
        <v>0</v>
      </c>
      <c r="J147" s="60"/>
      <c r="K147" s="97"/>
      <c r="L147" s="94"/>
    </row>
    <row r="148" spans="1:12" ht="38.25" customHeight="1" outlineLevel="1">
      <c r="A148" s="56" t="s">
        <v>354</v>
      </c>
      <c r="B148" s="55" t="s">
        <v>355</v>
      </c>
      <c r="C148" s="25" t="s">
        <v>9</v>
      </c>
      <c r="D148" s="25" t="s">
        <v>10</v>
      </c>
      <c r="E148" s="25" t="s">
        <v>358</v>
      </c>
      <c r="F148" s="61">
        <v>0.05</v>
      </c>
      <c r="G148" s="103">
        <f t="shared" si="10"/>
        <v>0.05</v>
      </c>
      <c r="H148" s="39"/>
      <c r="I148" s="60">
        <f>IF(INPUT!I311="-","-",INPUT!I311/2)</f>
        <v>0.5</v>
      </c>
      <c r="J148" s="60"/>
      <c r="K148" s="97"/>
      <c r="L148" s="94"/>
    </row>
    <row r="149" spans="1:12" ht="12" outlineLevel="1">
      <c r="A149" s="21"/>
      <c r="B149" s="20" t="s">
        <v>104</v>
      </c>
      <c r="C149" s="23"/>
      <c r="D149" s="24"/>
      <c r="E149" s="23"/>
      <c r="F149" s="23"/>
      <c r="G149" s="23"/>
      <c r="H149" s="39"/>
      <c r="I149" s="23"/>
      <c r="J149" s="23"/>
      <c r="K149" s="99"/>
      <c r="L149" s="95"/>
    </row>
    <row r="150" spans="1:12" ht="30" customHeight="1" outlineLevel="1">
      <c r="A150" s="56" t="s">
        <v>359</v>
      </c>
      <c r="B150" s="55" t="s">
        <v>360</v>
      </c>
      <c r="C150" s="25"/>
      <c r="D150" s="25"/>
      <c r="E150" s="25"/>
      <c r="F150" s="61"/>
      <c r="G150" s="101"/>
      <c r="H150" s="39"/>
      <c r="I150" s="60" t="str">
        <f>IF(INPUT!I313="-","-",INPUT!I313)</f>
        <v>6 vnt.
Leidimų kirsti mišką posistemė (LKMP), Privačių valdų projektai (PVP), Dokumnetų valdymo bendroji IS (DBSIS),  Genetinių miško medžių išteklių IS (GMMIIS), Abiotinių veiksnių žurnalas, Nacionalinės miškų inventorizacijos IS (NMIIS)</v>
      </c>
      <c r="J150" s="60"/>
      <c r="K150" s="97"/>
      <c r="L150" s="94"/>
    </row>
    <row r="151" spans="1:12" ht="30" customHeight="1" outlineLevel="1">
      <c r="A151" s="57" t="s">
        <v>361</v>
      </c>
      <c r="B151" s="58" t="s">
        <v>362</v>
      </c>
      <c r="C151" s="59"/>
      <c r="D151" s="59"/>
      <c r="E151" s="59"/>
      <c r="F151" s="89"/>
      <c r="G151" s="102"/>
      <c r="H151" s="90"/>
      <c r="I151" s="147" t="str">
        <f>IF(INPUT!I314="-","-",INPUT!I314)</f>
        <v>Nematuojama</v>
      </c>
      <c r="J151" s="147"/>
      <c r="K151" s="148"/>
      <c r="L151" s="94"/>
    </row>
    <row r="152" spans="1:12"/>
    <row r="153" spans="1:12"/>
    <row r="154" spans="1:12"/>
  </sheetData>
  <dataValidations count="1">
    <dataValidation type="list" allowBlank="1" showInputMessage="1" showErrorMessage="1" sqref="J5:J15 J22:J31 J37:J46 J51:J59 J63:J69 J73:J82 J88:J94 J99:J106 J112:J121 J127:J136 J142:J148" xr:uid="{00000000-0002-0000-0200-000000000000}">
      <formula1>"Neaktualu"</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434"/>
  <sheetViews>
    <sheetView zoomScale="90" zoomScaleNormal="90" workbookViewId="0">
      <pane xSplit="4" ySplit="2" topLeftCell="E156" activePane="bottomRight" state="frozen"/>
      <selection pane="topRight"/>
      <selection pane="bottomLeft"/>
      <selection pane="bottomRight" activeCell="J100" sqref="J100"/>
    </sheetView>
  </sheetViews>
  <sheetFormatPr defaultColWidth="0" defaultRowHeight="10.199999999999999" zeroHeight="1" outlineLevelCol="1"/>
  <cols>
    <col min="1" max="1" width="4.28515625" style="3" customWidth="1"/>
    <col min="2" max="2" width="7.28515625" customWidth="1"/>
    <col min="3" max="3" width="56.140625" customWidth="1"/>
    <col min="4" max="4" width="1" style="2" customWidth="1"/>
    <col min="5" max="7" width="24.85546875" hidden="1" customWidth="1" outlineLevel="1"/>
    <col min="8" max="8" width="2.85546875" style="2" customWidth="1" collapsed="1"/>
    <col min="9" max="10" width="24.85546875" customWidth="1"/>
    <col min="11" max="11" width="3.28515625" style="2" customWidth="1"/>
    <col min="12" max="16384" width="9.28515625" hidden="1"/>
  </cols>
  <sheetData>
    <row r="1" spans="1:11" s="2" customFormat="1">
      <c r="A1" s="3"/>
    </row>
    <row r="2" spans="1:11" s="15" customFormat="1" ht="13.8">
      <c r="A2" s="80"/>
      <c r="B2" s="14"/>
      <c r="C2" s="14"/>
      <c r="D2" s="13"/>
      <c r="E2" s="12"/>
      <c r="F2" s="12"/>
      <c r="G2" s="12"/>
      <c r="H2" s="11"/>
      <c r="I2" s="14"/>
      <c r="J2" s="14"/>
      <c r="K2" s="11"/>
    </row>
    <row r="3" spans="1:11" ht="12">
      <c r="B3" s="79"/>
      <c r="C3" s="5"/>
      <c r="E3" s="5"/>
      <c r="F3" s="5"/>
      <c r="G3" s="5"/>
      <c r="I3" s="5"/>
      <c r="J3" s="5"/>
    </row>
    <row r="4" spans="1:11" s="36" customFormat="1" ht="19.5" customHeight="1">
      <c r="A4" s="81"/>
      <c r="B4" s="33"/>
      <c r="C4" s="34" t="s">
        <v>79</v>
      </c>
      <c r="D4" s="3"/>
      <c r="E4" s="35"/>
      <c r="F4" s="35"/>
      <c r="G4" s="35"/>
      <c r="H4" s="3"/>
      <c r="I4" s="47" t="s">
        <v>388</v>
      </c>
      <c r="J4" s="47"/>
      <c r="K4" s="48"/>
    </row>
    <row r="5" spans="1:11" s="4" customFormat="1" ht="12">
      <c r="A5" s="3"/>
      <c r="B5" s="8"/>
      <c r="C5" s="40" t="s">
        <v>0</v>
      </c>
      <c r="D5" s="10"/>
      <c r="E5" s="26"/>
      <c r="F5" s="26"/>
      <c r="G5" s="26"/>
      <c r="H5" s="10"/>
      <c r="I5" s="75" t="s">
        <v>398</v>
      </c>
      <c r="J5" s="76"/>
      <c r="K5" s="50"/>
    </row>
    <row r="6" spans="1:11" s="4" customFormat="1" ht="12">
      <c r="A6" s="81"/>
      <c r="B6" s="8"/>
      <c r="C6" s="27" t="s">
        <v>80</v>
      </c>
      <c r="D6" s="10"/>
      <c r="E6" s="28"/>
      <c r="F6" s="28"/>
      <c r="G6" s="28"/>
      <c r="H6" s="10"/>
      <c r="I6" s="49">
        <v>302471705</v>
      </c>
      <c r="J6" s="49"/>
      <c r="K6" s="50"/>
    </row>
    <row r="7" spans="1:11" ht="12">
      <c r="A7" s="81"/>
      <c r="B7" s="5"/>
      <c r="C7" s="83"/>
      <c r="E7" s="84"/>
      <c r="F7" s="84"/>
      <c r="G7" s="84"/>
      <c r="I7" s="85"/>
      <c r="J7" s="85"/>
      <c r="K7" s="45"/>
    </row>
    <row r="8" spans="1:11" s="42" customFormat="1" ht="12">
      <c r="A8" s="3"/>
      <c r="B8" s="41"/>
      <c r="C8" s="27" t="s">
        <v>81</v>
      </c>
      <c r="D8" s="86"/>
      <c r="E8" s="43"/>
      <c r="F8" s="43"/>
      <c r="G8" s="43"/>
      <c r="H8" s="86"/>
      <c r="I8" s="82">
        <v>127</v>
      </c>
      <c r="J8" s="52"/>
      <c r="K8" s="51"/>
    </row>
    <row r="9" spans="1:11">
      <c r="A9" s="81"/>
      <c r="B9" s="5"/>
      <c r="C9" s="8"/>
      <c r="E9" s="5"/>
      <c r="F9" s="5"/>
      <c r="G9" s="5"/>
      <c r="I9" s="5"/>
      <c r="J9" s="5"/>
    </row>
    <row r="10" spans="1:11" s="74" customFormat="1" ht="26.25" customHeight="1">
      <c r="A10" s="3"/>
      <c r="B10" s="71" t="s">
        <v>4</v>
      </c>
      <c r="C10" s="71" t="s">
        <v>5</v>
      </c>
      <c r="D10" s="72"/>
      <c r="E10" s="73" t="s">
        <v>6</v>
      </c>
      <c r="F10" s="73"/>
      <c r="G10" s="73"/>
      <c r="H10" s="72"/>
      <c r="I10" s="73" t="s">
        <v>386</v>
      </c>
      <c r="J10" s="73" t="s">
        <v>387</v>
      </c>
      <c r="K10" s="72"/>
    </row>
    <row r="11" spans="1:11" ht="12">
      <c r="A11" s="81"/>
      <c r="B11" s="5"/>
      <c r="C11" s="5"/>
      <c r="E11" s="16">
        <v>0</v>
      </c>
      <c r="F11" s="16">
        <v>1</v>
      </c>
      <c r="G11" s="16">
        <v>2</v>
      </c>
      <c r="I11" s="5"/>
      <c r="J11" s="5"/>
    </row>
    <row r="12" spans="1:11" ht="12.75" customHeight="1">
      <c r="A12" s="81"/>
      <c r="B12" s="19" t="s">
        <v>7</v>
      </c>
      <c r="C12" s="17" t="s">
        <v>82</v>
      </c>
      <c r="E12" s="18"/>
      <c r="F12" s="18"/>
      <c r="G12" s="18"/>
      <c r="I12" s="53"/>
      <c r="J12" s="53"/>
      <c r="K12" s="45"/>
    </row>
    <row r="13" spans="1:11" ht="37.5" customHeight="1">
      <c r="B13" s="56" t="s">
        <v>8</v>
      </c>
      <c r="C13" s="55" t="s">
        <v>83</v>
      </c>
      <c r="D13" s="45"/>
      <c r="E13" s="25" t="s">
        <v>9</v>
      </c>
      <c r="F13" s="25" t="s">
        <v>94</v>
      </c>
      <c r="G13" s="25" t="s">
        <v>95</v>
      </c>
      <c r="I13" s="44" t="s">
        <v>95</v>
      </c>
      <c r="J13" s="44" t="s">
        <v>402</v>
      </c>
      <c r="K13" s="45"/>
    </row>
    <row r="14" spans="1:11" ht="37.5" customHeight="1">
      <c r="A14" s="81"/>
      <c r="B14" s="56" t="s">
        <v>11</v>
      </c>
      <c r="C14" s="55" t="s">
        <v>84</v>
      </c>
      <c r="D14" s="45"/>
      <c r="E14" s="25" t="s">
        <v>9</v>
      </c>
      <c r="F14" s="25" t="s">
        <v>94</v>
      </c>
      <c r="G14" s="25" t="s">
        <v>95</v>
      </c>
      <c r="I14" s="44" t="s">
        <v>95</v>
      </c>
      <c r="J14" s="44" t="s">
        <v>403</v>
      </c>
      <c r="K14" s="45"/>
    </row>
    <row r="15" spans="1:11" ht="37.5" customHeight="1">
      <c r="A15" s="81"/>
      <c r="B15" s="56" t="s">
        <v>12</v>
      </c>
      <c r="C15" s="55" t="s">
        <v>85</v>
      </c>
      <c r="D15" s="45"/>
      <c r="E15" s="25" t="s">
        <v>9</v>
      </c>
      <c r="F15" s="25" t="s">
        <v>10</v>
      </c>
      <c r="G15" s="25" t="s">
        <v>72</v>
      </c>
      <c r="I15" s="44" t="s">
        <v>72</v>
      </c>
      <c r="J15" s="44" t="s">
        <v>404</v>
      </c>
      <c r="K15" s="45"/>
    </row>
    <row r="16" spans="1:11" ht="37.5" customHeight="1">
      <c r="A16" s="81"/>
      <c r="B16" s="56" t="s">
        <v>13</v>
      </c>
      <c r="C16" s="55" t="s">
        <v>86</v>
      </c>
      <c r="D16" s="45"/>
      <c r="E16" s="25" t="s">
        <v>9</v>
      </c>
      <c r="F16" s="25" t="s">
        <v>10</v>
      </c>
      <c r="G16" s="25" t="s">
        <v>96</v>
      </c>
      <c r="I16" s="44" t="s">
        <v>96</v>
      </c>
      <c r="J16" s="44" t="s">
        <v>405</v>
      </c>
      <c r="K16" s="45"/>
    </row>
    <row r="17" spans="1:11" ht="37.5" customHeight="1">
      <c r="A17" s="81"/>
      <c r="B17" s="56" t="s">
        <v>14</v>
      </c>
      <c r="C17" s="55" t="s">
        <v>87</v>
      </c>
      <c r="D17" s="45"/>
      <c r="E17" s="25" t="s">
        <v>9</v>
      </c>
      <c r="F17" s="25" t="s">
        <v>10</v>
      </c>
      <c r="G17" s="25" t="s">
        <v>97</v>
      </c>
      <c r="I17" s="44" t="s">
        <v>97</v>
      </c>
      <c r="J17" s="44" t="s">
        <v>406</v>
      </c>
      <c r="K17" s="45"/>
    </row>
    <row r="18" spans="1:11" ht="37.5" customHeight="1">
      <c r="B18" s="56" t="s">
        <v>15</v>
      </c>
      <c r="C18" s="55" t="s">
        <v>88</v>
      </c>
      <c r="D18" s="45"/>
      <c r="E18" s="25" t="s">
        <v>9</v>
      </c>
      <c r="F18" s="25" t="s">
        <v>10</v>
      </c>
      <c r="G18" s="25" t="s">
        <v>98</v>
      </c>
      <c r="I18" s="46" t="s">
        <v>98</v>
      </c>
      <c r="J18" s="46" t="s">
        <v>407</v>
      </c>
      <c r="K18" s="45"/>
    </row>
    <row r="19" spans="1:11" ht="37.5" customHeight="1">
      <c r="A19" s="81"/>
      <c r="B19" s="56" t="s">
        <v>16</v>
      </c>
      <c r="C19" s="55" t="s">
        <v>89</v>
      </c>
      <c r="D19" s="45"/>
      <c r="E19" s="25" t="s">
        <v>99</v>
      </c>
      <c r="F19" s="25" t="s">
        <v>10</v>
      </c>
      <c r="G19" s="25" t="s">
        <v>100</v>
      </c>
      <c r="I19" s="46" t="s">
        <v>100</v>
      </c>
      <c r="J19" s="46" t="s">
        <v>408</v>
      </c>
      <c r="K19" s="45"/>
    </row>
    <row r="20" spans="1:11" ht="37.5" customHeight="1">
      <c r="B20" s="56" t="s">
        <v>17</v>
      </c>
      <c r="C20" s="55" t="s">
        <v>90</v>
      </c>
      <c r="D20" s="45"/>
      <c r="E20" s="25" t="s">
        <v>9</v>
      </c>
      <c r="F20" s="25" t="s">
        <v>10</v>
      </c>
      <c r="G20" s="25" t="s">
        <v>101</v>
      </c>
      <c r="I20" s="46" t="s">
        <v>101</v>
      </c>
      <c r="J20" s="46" t="s">
        <v>409</v>
      </c>
      <c r="K20" s="45"/>
    </row>
    <row r="21" spans="1:11" ht="37.5" customHeight="1">
      <c r="A21" s="81"/>
      <c r="B21" s="56" t="s">
        <v>18</v>
      </c>
      <c r="C21" s="55" t="s">
        <v>91</v>
      </c>
      <c r="D21" s="45"/>
      <c r="E21" s="25" t="s">
        <v>73</v>
      </c>
      <c r="F21" s="25" t="s">
        <v>10</v>
      </c>
      <c r="G21" s="25" t="s">
        <v>74</v>
      </c>
      <c r="I21" s="46" t="s">
        <v>74</v>
      </c>
      <c r="J21" s="46" t="s">
        <v>389</v>
      </c>
      <c r="K21" s="45"/>
    </row>
    <row r="22" spans="1:11" ht="37.5" customHeight="1">
      <c r="A22" s="81"/>
      <c r="B22" s="56" t="s">
        <v>19</v>
      </c>
      <c r="C22" s="55" t="s">
        <v>92</v>
      </c>
      <c r="D22" s="45"/>
      <c r="E22" s="25" t="s">
        <v>9</v>
      </c>
      <c r="F22" s="25" t="s">
        <v>10</v>
      </c>
      <c r="G22" s="25" t="s">
        <v>70</v>
      </c>
      <c r="I22" s="46" t="s">
        <v>70</v>
      </c>
      <c r="J22" s="46" t="s">
        <v>410</v>
      </c>
      <c r="K22" s="45"/>
    </row>
    <row r="23" spans="1:11" ht="37.5" customHeight="1">
      <c r="B23" s="56" t="s">
        <v>20</v>
      </c>
      <c r="C23" s="55" t="s">
        <v>93</v>
      </c>
      <c r="D23" s="45"/>
      <c r="E23" s="25" t="s">
        <v>9</v>
      </c>
      <c r="F23" s="25" t="s">
        <v>102</v>
      </c>
      <c r="G23" s="25" t="s">
        <v>103</v>
      </c>
      <c r="I23" s="46" t="s">
        <v>103</v>
      </c>
      <c r="J23" s="46" t="s">
        <v>411</v>
      </c>
      <c r="K23" s="45"/>
    </row>
    <row r="24" spans="1:11" ht="12">
      <c r="A24" s="81"/>
      <c r="B24" s="21"/>
      <c r="C24" s="20" t="s">
        <v>104</v>
      </c>
      <c r="E24" s="23"/>
      <c r="F24" s="24"/>
      <c r="G24" s="23"/>
      <c r="I24" s="54"/>
      <c r="J24" s="54"/>
      <c r="K24" s="45"/>
    </row>
    <row r="25" spans="1:11" ht="37.5" customHeight="1">
      <c r="B25" s="56" t="s">
        <v>105</v>
      </c>
      <c r="C25" s="55" t="s">
        <v>106</v>
      </c>
      <c r="D25" s="45"/>
      <c r="E25" s="25"/>
      <c r="F25" s="25"/>
      <c r="G25" s="25"/>
      <c r="I25" s="46">
        <v>28</v>
      </c>
      <c r="J25" s="46" t="s">
        <v>412</v>
      </c>
      <c r="K25" s="45"/>
    </row>
    <row r="26" spans="1:11" ht="37.5" customHeight="1">
      <c r="B26" s="56" t="s">
        <v>107</v>
      </c>
      <c r="C26" s="55" t="s">
        <v>108</v>
      </c>
      <c r="D26" s="45"/>
      <c r="E26" s="25"/>
      <c r="F26" s="25"/>
      <c r="G26" s="25"/>
      <c r="I26" s="46" t="s">
        <v>413</v>
      </c>
      <c r="J26" s="46" t="s">
        <v>414</v>
      </c>
      <c r="K26" s="45"/>
    </row>
    <row r="27" spans="1:11" ht="37.5" customHeight="1">
      <c r="B27" s="56" t="s">
        <v>109</v>
      </c>
      <c r="C27" s="55" t="s">
        <v>110</v>
      </c>
      <c r="D27" s="45"/>
      <c r="E27" s="25"/>
      <c r="F27" s="25"/>
      <c r="G27" s="25"/>
      <c r="I27" s="46">
        <v>0</v>
      </c>
      <c r="J27" s="46" t="s">
        <v>415</v>
      </c>
      <c r="K27" s="45"/>
    </row>
    <row r="28" spans="1:11" ht="37.5" customHeight="1">
      <c r="B28" s="56" t="s">
        <v>111</v>
      </c>
      <c r="C28" s="55" t="s">
        <v>60</v>
      </c>
      <c r="D28" s="45"/>
      <c r="E28" s="25"/>
      <c r="F28" s="25"/>
      <c r="G28" s="25"/>
      <c r="I28" s="46">
        <v>2</v>
      </c>
      <c r="J28" s="46"/>
      <c r="K28" s="45"/>
    </row>
    <row r="29" spans="1:11" ht="12.75" customHeight="1">
      <c r="A29" s="81"/>
      <c r="B29" s="19" t="s">
        <v>21</v>
      </c>
      <c r="C29" s="17" t="s">
        <v>112</v>
      </c>
      <c r="E29" s="18"/>
      <c r="F29" s="18"/>
      <c r="G29" s="18"/>
      <c r="I29" s="53" t="s">
        <v>386</v>
      </c>
      <c r="J29" s="53" t="s">
        <v>387</v>
      </c>
      <c r="K29" s="45"/>
    </row>
    <row r="30" spans="1:11" ht="37.5" customHeight="1">
      <c r="A30" s="81"/>
      <c r="B30" s="56" t="s">
        <v>22</v>
      </c>
      <c r="C30" s="55" t="s">
        <v>113</v>
      </c>
      <c r="D30" s="45"/>
      <c r="E30" s="25" t="s">
        <v>9</v>
      </c>
      <c r="F30" s="25" t="s">
        <v>94</v>
      </c>
      <c r="G30" s="25" t="s">
        <v>95</v>
      </c>
      <c r="I30" s="44" t="s">
        <v>95</v>
      </c>
      <c r="J30" s="44" t="s">
        <v>416</v>
      </c>
      <c r="K30" s="45"/>
    </row>
    <row r="31" spans="1:11" ht="37.5" customHeight="1">
      <c r="B31" s="56" t="s">
        <v>23</v>
      </c>
      <c r="C31" s="55" t="s">
        <v>114</v>
      </c>
      <c r="D31" s="45"/>
      <c r="E31" s="25" t="s">
        <v>9</v>
      </c>
      <c r="F31" s="25" t="s">
        <v>131</v>
      </c>
      <c r="G31" s="25" t="s">
        <v>132</v>
      </c>
      <c r="I31" s="44" t="s">
        <v>132</v>
      </c>
      <c r="J31" s="44" t="s">
        <v>417</v>
      </c>
      <c r="K31" s="45"/>
    </row>
    <row r="32" spans="1:11" ht="37.5" customHeight="1">
      <c r="B32" s="56" t="s">
        <v>115</v>
      </c>
      <c r="C32" s="55" t="s">
        <v>116</v>
      </c>
      <c r="D32" s="45"/>
      <c r="E32" s="25" t="s">
        <v>9</v>
      </c>
      <c r="F32" s="25" t="s">
        <v>10</v>
      </c>
      <c r="G32" s="25" t="s">
        <v>133</v>
      </c>
      <c r="I32" s="44" t="s">
        <v>133</v>
      </c>
      <c r="J32" s="44" t="s">
        <v>418</v>
      </c>
      <c r="K32" s="45"/>
    </row>
    <row r="33" spans="1:11" ht="37.5" customHeight="1">
      <c r="B33" s="56" t="s">
        <v>117</v>
      </c>
      <c r="C33" s="55" t="s">
        <v>118</v>
      </c>
      <c r="D33" s="45"/>
      <c r="E33" s="25" t="s">
        <v>9</v>
      </c>
      <c r="F33" s="25" t="s">
        <v>10</v>
      </c>
      <c r="G33" s="25" t="s">
        <v>134</v>
      </c>
      <c r="I33" s="44" t="s">
        <v>134</v>
      </c>
      <c r="J33" s="44" t="s">
        <v>419</v>
      </c>
      <c r="K33" s="45"/>
    </row>
    <row r="34" spans="1:11" ht="37.5" customHeight="1">
      <c r="B34" s="56" t="s">
        <v>119</v>
      </c>
      <c r="C34" s="55" t="s">
        <v>120</v>
      </c>
      <c r="D34" s="45"/>
      <c r="E34" s="25" t="s">
        <v>9</v>
      </c>
      <c r="F34" s="25" t="s">
        <v>10</v>
      </c>
      <c r="G34" s="25" t="s">
        <v>135</v>
      </c>
      <c r="I34" s="44" t="s">
        <v>135</v>
      </c>
      <c r="J34" s="44" t="s">
        <v>420</v>
      </c>
      <c r="K34" s="45"/>
    </row>
    <row r="35" spans="1:11" ht="37.5" customHeight="1">
      <c r="B35" s="56" t="s">
        <v>121</v>
      </c>
      <c r="C35" s="55" t="s">
        <v>122</v>
      </c>
      <c r="D35" s="45"/>
      <c r="E35" s="25" t="s">
        <v>9</v>
      </c>
      <c r="F35" s="25" t="s">
        <v>10</v>
      </c>
      <c r="G35" s="25" t="s">
        <v>136</v>
      </c>
      <c r="I35" s="44" t="s">
        <v>136</v>
      </c>
      <c r="J35" s="44" t="s">
        <v>421</v>
      </c>
      <c r="K35" s="45"/>
    </row>
    <row r="36" spans="1:11" ht="37.5" customHeight="1">
      <c r="A36" s="81"/>
      <c r="B36" s="56" t="s">
        <v>123</v>
      </c>
      <c r="C36" s="55" t="s">
        <v>124</v>
      </c>
      <c r="D36" s="45"/>
      <c r="E36" s="25" t="s">
        <v>9</v>
      </c>
      <c r="F36" s="25" t="s">
        <v>137</v>
      </c>
      <c r="G36" s="25" t="s">
        <v>136</v>
      </c>
      <c r="I36" s="46" t="s">
        <v>136</v>
      </c>
      <c r="J36" s="46" t="s">
        <v>422</v>
      </c>
      <c r="K36" s="45"/>
    </row>
    <row r="37" spans="1:11" ht="37.5" customHeight="1">
      <c r="B37" s="56" t="s">
        <v>125</v>
      </c>
      <c r="C37" s="55" t="s">
        <v>126</v>
      </c>
      <c r="D37" s="45"/>
      <c r="E37" s="25" t="s">
        <v>9</v>
      </c>
      <c r="F37" s="25" t="s">
        <v>10</v>
      </c>
      <c r="G37" s="25" t="s">
        <v>136</v>
      </c>
      <c r="I37" s="46" t="s">
        <v>136</v>
      </c>
      <c r="J37" s="46" t="s">
        <v>423</v>
      </c>
      <c r="K37" s="45"/>
    </row>
    <row r="38" spans="1:11" ht="37.5" customHeight="1">
      <c r="A38" s="81"/>
      <c r="B38" s="56" t="s">
        <v>127</v>
      </c>
      <c r="C38" s="55" t="s">
        <v>128</v>
      </c>
      <c r="D38" s="45"/>
      <c r="E38" s="25" t="s">
        <v>9</v>
      </c>
      <c r="F38" s="25" t="s">
        <v>10</v>
      </c>
      <c r="G38" s="25" t="s">
        <v>136</v>
      </c>
      <c r="I38" s="46" t="s">
        <v>136</v>
      </c>
      <c r="J38" s="46" t="s">
        <v>424</v>
      </c>
      <c r="K38" s="45"/>
    </row>
    <row r="39" spans="1:11" ht="37.5" customHeight="1">
      <c r="A39" s="81"/>
      <c r="B39" s="56" t="s">
        <v>129</v>
      </c>
      <c r="C39" s="55" t="s">
        <v>130</v>
      </c>
      <c r="D39" s="45"/>
      <c r="E39" s="25" t="s">
        <v>9</v>
      </c>
      <c r="F39" s="25" t="s">
        <v>10</v>
      </c>
      <c r="G39" s="25" t="s">
        <v>136</v>
      </c>
      <c r="I39" s="46" t="s">
        <v>10</v>
      </c>
      <c r="J39" s="46" t="s">
        <v>425</v>
      </c>
      <c r="K39" s="45"/>
    </row>
    <row r="40" spans="1:11" ht="12">
      <c r="A40" s="81"/>
      <c r="B40" s="21"/>
      <c r="C40" s="20" t="s">
        <v>104</v>
      </c>
      <c r="E40" s="23"/>
      <c r="F40" s="24"/>
      <c r="G40" s="23"/>
      <c r="I40" s="54"/>
      <c r="J40" s="54"/>
      <c r="K40" s="45"/>
    </row>
    <row r="41" spans="1:11" ht="37.5" customHeight="1">
      <c r="A41" s="81"/>
      <c r="B41" s="56" t="s">
        <v>138</v>
      </c>
      <c r="C41" s="55" t="s">
        <v>139</v>
      </c>
      <c r="D41" s="45"/>
      <c r="E41" s="25"/>
      <c r="F41" s="25"/>
      <c r="G41" s="25"/>
      <c r="I41" s="44" t="s">
        <v>399</v>
      </c>
      <c r="J41" s="44" t="s">
        <v>426</v>
      </c>
      <c r="K41" s="45"/>
    </row>
    <row r="42" spans="1:11" ht="37.5" customHeight="1">
      <c r="A42" s="81"/>
      <c r="B42" s="56" t="s">
        <v>140</v>
      </c>
      <c r="C42" s="55" t="s">
        <v>141</v>
      </c>
      <c r="D42" s="45"/>
      <c r="E42" s="25"/>
      <c r="F42" s="25"/>
      <c r="G42" s="25"/>
      <c r="I42" s="46" t="s">
        <v>401</v>
      </c>
      <c r="J42" s="46" t="s">
        <v>427</v>
      </c>
      <c r="K42" s="45"/>
    </row>
    <row r="43" spans="1:11" ht="37.5" customHeight="1">
      <c r="A43" s="81"/>
      <c r="B43" s="56" t="s">
        <v>142</v>
      </c>
      <c r="C43" s="55" t="s">
        <v>143</v>
      </c>
      <c r="D43" s="45"/>
      <c r="E43" s="25"/>
      <c r="F43" s="25"/>
      <c r="G43" s="25"/>
      <c r="I43" s="46" t="s">
        <v>428</v>
      </c>
      <c r="J43" s="46" t="s">
        <v>429</v>
      </c>
      <c r="K43" s="45"/>
    </row>
    <row r="44" spans="1:11" ht="12.75" customHeight="1">
      <c r="A44" s="81"/>
      <c r="B44" s="19" t="s">
        <v>24</v>
      </c>
      <c r="C44" s="17" t="s">
        <v>144</v>
      </c>
      <c r="E44" s="18"/>
      <c r="F44" s="18"/>
      <c r="G44" s="18"/>
      <c r="I44" s="53" t="s">
        <v>386</v>
      </c>
      <c r="J44" s="53" t="s">
        <v>387</v>
      </c>
      <c r="K44" s="45"/>
    </row>
    <row r="45" spans="1:11" ht="37.5" customHeight="1">
      <c r="A45" s="81"/>
      <c r="B45" s="56" t="s">
        <v>25</v>
      </c>
      <c r="C45" s="55" t="s">
        <v>145</v>
      </c>
      <c r="D45" s="45"/>
      <c r="E45" s="25" t="s">
        <v>9</v>
      </c>
      <c r="F45" s="25" t="s">
        <v>94</v>
      </c>
      <c r="G45" s="25" t="s">
        <v>95</v>
      </c>
      <c r="I45" s="44" t="s">
        <v>95</v>
      </c>
      <c r="J45" s="44" t="s">
        <v>430</v>
      </c>
      <c r="K45" s="45"/>
    </row>
    <row r="46" spans="1:11" ht="37.5" customHeight="1">
      <c r="A46" s="81"/>
      <c r="B46" s="56" t="s">
        <v>26</v>
      </c>
      <c r="C46" s="55" t="s">
        <v>146</v>
      </c>
      <c r="D46" s="45"/>
      <c r="E46" s="25" t="s">
        <v>9</v>
      </c>
      <c r="F46" s="25" t="s">
        <v>10</v>
      </c>
      <c r="G46" s="25" t="s">
        <v>159</v>
      </c>
      <c r="I46" s="44" t="s">
        <v>159</v>
      </c>
      <c r="J46" s="44" t="s">
        <v>390</v>
      </c>
      <c r="K46" s="45"/>
    </row>
    <row r="47" spans="1:11" ht="37.5" customHeight="1">
      <c r="B47" s="56" t="s">
        <v>27</v>
      </c>
      <c r="C47" s="55" t="s">
        <v>147</v>
      </c>
      <c r="D47" s="45"/>
      <c r="E47" s="25" t="s">
        <v>160</v>
      </c>
      <c r="F47" s="25" t="s">
        <v>10</v>
      </c>
      <c r="G47" s="25" t="s">
        <v>53</v>
      </c>
      <c r="I47" s="46" t="s">
        <v>53</v>
      </c>
      <c r="J47" s="46" t="s">
        <v>390</v>
      </c>
      <c r="K47" s="45"/>
    </row>
    <row r="48" spans="1:11" ht="37.5" customHeight="1">
      <c r="A48" s="81"/>
      <c r="B48" s="56" t="s">
        <v>28</v>
      </c>
      <c r="C48" s="55" t="s">
        <v>148</v>
      </c>
      <c r="D48" s="45"/>
      <c r="E48" s="25" t="s">
        <v>160</v>
      </c>
      <c r="F48" s="25" t="s">
        <v>10</v>
      </c>
      <c r="G48" s="25" t="s">
        <v>53</v>
      </c>
      <c r="I48" s="46" t="s">
        <v>53</v>
      </c>
      <c r="J48" s="46" t="s">
        <v>390</v>
      </c>
      <c r="K48" s="45"/>
    </row>
    <row r="49" spans="1:11" ht="37.5" customHeight="1">
      <c r="B49" s="56" t="s">
        <v>29</v>
      </c>
      <c r="C49" s="55" t="s">
        <v>149</v>
      </c>
      <c r="D49" s="45"/>
      <c r="E49" s="25" t="s">
        <v>9</v>
      </c>
      <c r="F49" s="25" t="s">
        <v>10</v>
      </c>
      <c r="G49" s="25" t="s">
        <v>161</v>
      </c>
      <c r="I49" s="46" t="s">
        <v>161</v>
      </c>
      <c r="J49" s="46" t="s">
        <v>389</v>
      </c>
      <c r="K49" s="45"/>
    </row>
    <row r="50" spans="1:11" ht="37.5" customHeight="1">
      <c r="B50" s="56" t="s">
        <v>71</v>
      </c>
      <c r="C50" s="55" t="s">
        <v>150</v>
      </c>
      <c r="D50" s="45"/>
      <c r="E50" s="25" t="s">
        <v>9</v>
      </c>
      <c r="F50" s="25" t="s">
        <v>10</v>
      </c>
      <c r="G50" s="25" t="s">
        <v>97</v>
      </c>
      <c r="I50" s="46" t="s">
        <v>97</v>
      </c>
      <c r="J50" s="46" t="s">
        <v>431</v>
      </c>
      <c r="K50" s="45"/>
    </row>
    <row r="51" spans="1:11" ht="37.5" customHeight="1">
      <c r="B51" s="56" t="s">
        <v>151</v>
      </c>
      <c r="C51" s="55" t="s">
        <v>152</v>
      </c>
      <c r="D51" s="45"/>
      <c r="E51" s="25" t="s">
        <v>9</v>
      </c>
      <c r="F51" s="25" t="s">
        <v>10</v>
      </c>
      <c r="G51" s="25" t="s">
        <v>162</v>
      </c>
      <c r="I51" s="46" t="s">
        <v>9</v>
      </c>
      <c r="J51" s="46"/>
      <c r="K51" s="45"/>
    </row>
    <row r="52" spans="1:11" ht="37.5" customHeight="1">
      <c r="A52" s="81"/>
      <c r="B52" s="56" t="s">
        <v>153</v>
      </c>
      <c r="C52" s="55" t="s">
        <v>154</v>
      </c>
      <c r="D52" s="45"/>
      <c r="E52" s="25" t="s">
        <v>9</v>
      </c>
      <c r="F52" s="25" t="s">
        <v>10</v>
      </c>
      <c r="G52" s="25" t="s">
        <v>51</v>
      </c>
      <c r="I52" s="46" t="s">
        <v>51</v>
      </c>
      <c r="J52" s="46" t="s">
        <v>432</v>
      </c>
      <c r="K52" s="45"/>
    </row>
    <row r="53" spans="1:11" ht="37.5" customHeight="1">
      <c r="B53" s="56" t="s">
        <v>155</v>
      </c>
      <c r="C53" s="55" t="s">
        <v>156</v>
      </c>
      <c r="D53" s="45"/>
      <c r="E53" s="25" t="s">
        <v>9</v>
      </c>
      <c r="F53" s="25" t="s">
        <v>10</v>
      </c>
      <c r="G53" s="25" t="s">
        <v>163</v>
      </c>
      <c r="I53" s="46" t="s">
        <v>163</v>
      </c>
      <c r="J53" s="46">
        <v>3</v>
      </c>
      <c r="K53" s="45"/>
    </row>
    <row r="54" spans="1:11" ht="37.5" customHeight="1">
      <c r="A54" s="81"/>
      <c r="B54" s="56" t="s">
        <v>157</v>
      </c>
      <c r="C54" s="55" t="s">
        <v>158</v>
      </c>
      <c r="D54" s="45"/>
      <c r="E54" s="25" t="s">
        <v>9</v>
      </c>
      <c r="F54" s="25" t="s">
        <v>10</v>
      </c>
      <c r="G54" s="25" t="s">
        <v>164</v>
      </c>
      <c r="I54" s="46" t="s">
        <v>164</v>
      </c>
      <c r="J54" s="46">
        <v>3</v>
      </c>
      <c r="K54" s="45"/>
    </row>
    <row r="55" spans="1:11" ht="12">
      <c r="A55" s="81"/>
      <c r="B55" s="21"/>
      <c r="C55" s="20" t="s">
        <v>104</v>
      </c>
      <c r="E55" s="23"/>
      <c r="F55" s="24"/>
      <c r="G55" s="23"/>
      <c r="I55" s="54"/>
      <c r="J55" s="54"/>
      <c r="K55" s="45"/>
    </row>
    <row r="56" spans="1:11" ht="37.5" customHeight="1">
      <c r="A56" s="81"/>
      <c r="B56" s="56" t="s">
        <v>165</v>
      </c>
      <c r="C56" s="55" t="s">
        <v>59</v>
      </c>
      <c r="D56" s="45"/>
      <c r="E56" s="25"/>
      <c r="F56" s="25"/>
      <c r="G56" s="25"/>
      <c r="I56" s="46">
        <v>0</v>
      </c>
      <c r="J56" s="46"/>
      <c r="K56" s="45"/>
    </row>
    <row r="57" spans="1:11" ht="37.5" customHeight="1">
      <c r="A57" s="81"/>
      <c r="B57" s="56" t="s">
        <v>166</v>
      </c>
      <c r="C57" s="55" t="s">
        <v>167</v>
      </c>
      <c r="D57" s="45"/>
      <c r="E57" s="25"/>
      <c r="F57" s="25"/>
      <c r="G57" s="25"/>
      <c r="I57" s="46">
        <v>3</v>
      </c>
      <c r="J57" s="46"/>
      <c r="K57" s="45"/>
    </row>
    <row r="58" spans="1:11" ht="12.75" customHeight="1">
      <c r="A58" s="81"/>
      <c r="B58" s="19" t="s">
        <v>30</v>
      </c>
      <c r="C58" s="17" t="s">
        <v>168</v>
      </c>
      <c r="E58" s="18"/>
      <c r="F58" s="18"/>
      <c r="G58" s="18"/>
      <c r="I58" s="53" t="s">
        <v>386</v>
      </c>
      <c r="J58" s="53" t="s">
        <v>387</v>
      </c>
      <c r="K58" s="45"/>
    </row>
    <row r="59" spans="1:11" ht="37.5" customHeight="1">
      <c r="B59" s="56" t="s">
        <v>31</v>
      </c>
      <c r="C59" s="55" t="s">
        <v>169</v>
      </c>
      <c r="D59" s="45"/>
      <c r="E59" s="25" t="s">
        <v>9</v>
      </c>
      <c r="F59" s="25" t="s">
        <v>94</v>
      </c>
      <c r="G59" s="25" t="s">
        <v>95</v>
      </c>
      <c r="I59" s="44" t="s">
        <v>94</v>
      </c>
      <c r="J59" s="44" t="s">
        <v>433</v>
      </c>
      <c r="K59" s="45"/>
    </row>
    <row r="60" spans="1:11" ht="37.5" customHeight="1">
      <c r="A60" s="81"/>
      <c r="B60" s="56" t="s">
        <v>32</v>
      </c>
      <c r="C60" s="55" t="s">
        <v>170</v>
      </c>
      <c r="D60" s="45"/>
      <c r="E60" s="25" t="s">
        <v>9</v>
      </c>
      <c r="F60" s="25" t="s">
        <v>10</v>
      </c>
      <c r="G60" s="25" t="s">
        <v>181</v>
      </c>
      <c r="I60" s="44" t="s">
        <v>181</v>
      </c>
      <c r="J60" s="44" t="s">
        <v>434</v>
      </c>
      <c r="K60" s="45"/>
    </row>
    <row r="61" spans="1:11" ht="37.5" customHeight="1">
      <c r="A61" s="81"/>
      <c r="B61" s="56" t="s">
        <v>33</v>
      </c>
      <c r="C61" s="55" t="s">
        <v>171</v>
      </c>
      <c r="D61" s="45"/>
      <c r="E61" s="25" t="s">
        <v>9</v>
      </c>
      <c r="F61" s="25" t="s">
        <v>10</v>
      </c>
      <c r="G61" s="25" t="s">
        <v>182</v>
      </c>
      <c r="I61" s="46" t="s">
        <v>182</v>
      </c>
      <c r="J61" s="46" t="s">
        <v>435</v>
      </c>
      <c r="K61" s="45"/>
    </row>
    <row r="62" spans="1:11" ht="37.5" customHeight="1">
      <c r="B62" s="56" t="s">
        <v>34</v>
      </c>
      <c r="C62" s="55" t="s">
        <v>172</v>
      </c>
      <c r="D62" s="45"/>
      <c r="E62" s="25" t="s">
        <v>9</v>
      </c>
      <c r="F62" s="25" t="s">
        <v>10</v>
      </c>
      <c r="G62" s="25" t="s">
        <v>134</v>
      </c>
      <c r="I62" s="46" t="s">
        <v>134</v>
      </c>
      <c r="J62" s="46" t="s">
        <v>436</v>
      </c>
      <c r="K62" s="45"/>
    </row>
    <row r="63" spans="1:11" ht="37.5" customHeight="1">
      <c r="B63" s="56" t="s">
        <v>35</v>
      </c>
      <c r="C63" s="55" t="s">
        <v>173</v>
      </c>
      <c r="D63" s="45"/>
      <c r="E63" s="25" t="s">
        <v>9</v>
      </c>
      <c r="F63" s="25" t="s">
        <v>10</v>
      </c>
      <c r="G63" s="25" t="s">
        <v>135</v>
      </c>
      <c r="I63" s="46" t="s">
        <v>135</v>
      </c>
      <c r="J63" s="46" t="s">
        <v>437</v>
      </c>
      <c r="K63" s="45"/>
    </row>
    <row r="64" spans="1:11" ht="37.5" customHeight="1">
      <c r="A64" s="81"/>
      <c r="B64" s="56" t="s">
        <v>36</v>
      </c>
      <c r="C64" s="55" t="s">
        <v>174</v>
      </c>
      <c r="D64" s="45"/>
      <c r="E64" s="25" t="s">
        <v>9</v>
      </c>
      <c r="F64" s="25" t="s">
        <v>10</v>
      </c>
      <c r="G64" s="25" t="s">
        <v>136</v>
      </c>
      <c r="I64" s="46" t="s">
        <v>136</v>
      </c>
      <c r="J64" s="46" t="s">
        <v>438</v>
      </c>
      <c r="K64" s="45"/>
    </row>
    <row r="65" spans="1:11" ht="37.5" customHeight="1">
      <c r="B65" s="56" t="s">
        <v>175</v>
      </c>
      <c r="C65" s="55" t="s">
        <v>176</v>
      </c>
      <c r="D65" s="45"/>
      <c r="E65" s="25" t="s">
        <v>9</v>
      </c>
      <c r="F65" s="25" t="s">
        <v>10</v>
      </c>
      <c r="G65" s="25" t="s">
        <v>136</v>
      </c>
      <c r="I65" s="46" t="s">
        <v>136</v>
      </c>
      <c r="J65" s="46" t="s">
        <v>438</v>
      </c>
      <c r="K65" s="45"/>
    </row>
    <row r="66" spans="1:11" ht="37.5" customHeight="1">
      <c r="A66" s="81"/>
      <c r="B66" s="56" t="s">
        <v>177</v>
      </c>
      <c r="C66" s="55" t="s">
        <v>178</v>
      </c>
      <c r="D66" s="45"/>
      <c r="E66" s="25" t="s">
        <v>9</v>
      </c>
      <c r="F66" s="25" t="s">
        <v>10</v>
      </c>
      <c r="G66" s="25" t="s">
        <v>183</v>
      </c>
      <c r="I66" s="46" t="s">
        <v>183</v>
      </c>
      <c r="J66" s="46" t="s">
        <v>439</v>
      </c>
      <c r="K66" s="45"/>
    </row>
    <row r="67" spans="1:11" ht="37.5" customHeight="1">
      <c r="A67" s="81"/>
      <c r="B67" s="56" t="s">
        <v>179</v>
      </c>
      <c r="C67" s="55" t="s">
        <v>180</v>
      </c>
      <c r="D67" s="45"/>
      <c r="E67" s="25" t="s">
        <v>9</v>
      </c>
      <c r="F67" s="25" t="s">
        <v>10</v>
      </c>
      <c r="G67" s="25" t="s">
        <v>136</v>
      </c>
      <c r="I67" s="46" t="s">
        <v>136</v>
      </c>
      <c r="J67" s="46" t="s">
        <v>438</v>
      </c>
      <c r="K67" s="45"/>
    </row>
    <row r="68" spans="1:11" ht="12">
      <c r="A68" s="81"/>
      <c r="B68" s="21"/>
      <c r="C68" s="20" t="s">
        <v>104</v>
      </c>
      <c r="E68" s="23"/>
      <c r="F68" s="24"/>
      <c r="G68" s="23"/>
      <c r="I68" s="54"/>
      <c r="J68" s="54"/>
      <c r="K68" s="45"/>
    </row>
    <row r="69" spans="1:11" ht="37.5" customHeight="1">
      <c r="A69" s="81"/>
      <c r="B69" s="56" t="s">
        <v>184</v>
      </c>
      <c r="C69" s="55" t="s">
        <v>185</v>
      </c>
      <c r="D69" s="45"/>
      <c r="E69" s="25"/>
      <c r="F69" s="25"/>
      <c r="G69" s="25"/>
      <c r="I69" s="46">
        <v>0</v>
      </c>
      <c r="J69" s="46" t="s">
        <v>440</v>
      </c>
      <c r="K69" s="45"/>
    </row>
    <row r="70" spans="1:11" ht="12.75" customHeight="1">
      <c r="A70" s="81"/>
      <c r="B70" s="19" t="s">
        <v>37</v>
      </c>
      <c r="C70" s="17" t="s">
        <v>186</v>
      </c>
      <c r="E70" s="18"/>
      <c r="F70" s="18"/>
      <c r="G70" s="18"/>
      <c r="I70" s="53" t="s">
        <v>386</v>
      </c>
      <c r="J70" s="53" t="s">
        <v>387</v>
      </c>
      <c r="K70" s="45"/>
    </row>
    <row r="71" spans="1:11" ht="37.5" customHeight="1">
      <c r="A71" s="81"/>
      <c r="B71" s="56" t="s">
        <v>38</v>
      </c>
      <c r="C71" s="55" t="s">
        <v>187</v>
      </c>
      <c r="D71" s="45"/>
      <c r="E71" s="25" t="s">
        <v>9</v>
      </c>
      <c r="F71" s="25" t="s">
        <v>94</v>
      </c>
      <c r="G71" s="25" t="s">
        <v>95</v>
      </c>
      <c r="I71" s="44" t="s">
        <v>95</v>
      </c>
      <c r="J71" s="44" t="s">
        <v>441</v>
      </c>
      <c r="K71" s="45"/>
    </row>
    <row r="72" spans="1:11" ht="37.5" customHeight="1">
      <c r="A72" s="81"/>
      <c r="B72" s="56" t="s">
        <v>39</v>
      </c>
      <c r="C72" s="55" t="s">
        <v>188</v>
      </c>
      <c r="D72" s="45"/>
      <c r="E72" s="25" t="s">
        <v>9</v>
      </c>
      <c r="F72" s="25" t="s">
        <v>10</v>
      </c>
      <c r="G72" s="25" t="s">
        <v>136</v>
      </c>
      <c r="I72" s="44" t="s">
        <v>136</v>
      </c>
      <c r="J72" s="44" t="s">
        <v>442</v>
      </c>
      <c r="K72" s="45"/>
    </row>
    <row r="73" spans="1:11" ht="37.5" customHeight="1">
      <c r="B73" s="56" t="s">
        <v>40</v>
      </c>
      <c r="C73" s="55" t="s">
        <v>189</v>
      </c>
      <c r="D73" s="45"/>
      <c r="E73" s="25" t="s">
        <v>9</v>
      </c>
      <c r="F73" s="25" t="s">
        <v>10</v>
      </c>
      <c r="G73" s="25" t="s">
        <v>136</v>
      </c>
      <c r="I73" s="46" t="s">
        <v>136</v>
      </c>
      <c r="J73" s="46" t="s">
        <v>443</v>
      </c>
      <c r="K73" s="45"/>
    </row>
    <row r="74" spans="1:11" ht="37.5" customHeight="1">
      <c r="B74" s="56" t="s">
        <v>41</v>
      </c>
      <c r="C74" s="55" t="s">
        <v>190</v>
      </c>
      <c r="D74" s="45"/>
      <c r="E74" s="25" t="s">
        <v>9</v>
      </c>
      <c r="F74" s="25" t="s">
        <v>10</v>
      </c>
      <c r="G74" s="25" t="s">
        <v>136</v>
      </c>
      <c r="I74" s="46" t="s">
        <v>136</v>
      </c>
      <c r="J74" s="46" t="s">
        <v>444</v>
      </c>
      <c r="K74" s="45"/>
    </row>
    <row r="75" spans="1:11" ht="37.5" customHeight="1">
      <c r="A75" s="81"/>
      <c r="B75" s="56" t="s">
        <v>42</v>
      </c>
      <c r="C75" s="55" t="s">
        <v>191</v>
      </c>
      <c r="D75" s="45"/>
      <c r="E75" s="25" t="s">
        <v>9</v>
      </c>
      <c r="F75" s="25" t="s">
        <v>10</v>
      </c>
      <c r="G75" s="25" t="s">
        <v>135</v>
      </c>
      <c r="I75" s="46" t="s">
        <v>135</v>
      </c>
      <c r="J75" s="46" t="s">
        <v>445</v>
      </c>
      <c r="K75" s="45"/>
    </row>
    <row r="76" spans="1:11" ht="37.5" customHeight="1">
      <c r="B76" s="56" t="s">
        <v>43</v>
      </c>
      <c r="C76" s="55" t="s">
        <v>192</v>
      </c>
      <c r="D76" s="45"/>
      <c r="E76" s="25" t="s">
        <v>9</v>
      </c>
      <c r="F76" s="25" t="s">
        <v>10</v>
      </c>
      <c r="G76" s="25" t="s">
        <v>136</v>
      </c>
      <c r="I76" s="46" t="s">
        <v>136</v>
      </c>
      <c r="J76" s="46" t="s">
        <v>446</v>
      </c>
      <c r="K76" s="45"/>
    </row>
    <row r="77" spans="1:11" ht="37.5" customHeight="1">
      <c r="A77" s="81"/>
      <c r="B77" s="56" t="s">
        <v>44</v>
      </c>
      <c r="C77" s="55" t="s">
        <v>193</v>
      </c>
      <c r="D77" s="45"/>
      <c r="E77" s="25" t="s">
        <v>9</v>
      </c>
      <c r="F77" s="25" t="s">
        <v>10</v>
      </c>
      <c r="G77" s="25" t="s">
        <v>136</v>
      </c>
      <c r="I77" s="46" t="s">
        <v>136</v>
      </c>
      <c r="J77" s="46" t="s">
        <v>447</v>
      </c>
      <c r="K77" s="45"/>
    </row>
    <row r="78" spans="1:11" ht="12">
      <c r="A78" s="81"/>
      <c r="B78" s="21"/>
      <c r="C78" s="20" t="s">
        <v>104</v>
      </c>
      <c r="E78" s="23"/>
      <c r="F78" s="24"/>
      <c r="G78" s="23"/>
      <c r="I78" s="54"/>
      <c r="J78" s="54"/>
      <c r="K78" s="45"/>
    </row>
    <row r="79" spans="1:11" ht="37.5" customHeight="1">
      <c r="A79" s="81"/>
      <c r="B79" s="56" t="s">
        <v>194</v>
      </c>
      <c r="C79" s="55" t="s">
        <v>195</v>
      </c>
      <c r="D79" s="45"/>
      <c r="E79" s="25"/>
      <c r="F79" s="25"/>
      <c r="G79" s="25"/>
      <c r="I79" s="46" t="s">
        <v>448</v>
      </c>
      <c r="J79" s="46"/>
      <c r="K79" s="45"/>
    </row>
    <row r="80" spans="1:11" ht="12.75" customHeight="1">
      <c r="A80" s="81"/>
      <c r="B80" s="19" t="s">
        <v>67</v>
      </c>
      <c r="C80" s="17" t="s">
        <v>196</v>
      </c>
      <c r="E80" s="18"/>
      <c r="F80" s="18"/>
      <c r="G80" s="18"/>
      <c r="I80" s="53" t="s">
        <v>386</v>
      </c>
      <c r="J80" s="53" t="s">
        <v>387</v>
      </c>
      <c r="K80" s="45"/>
    </row>
    <row r="81" spans="1:11" ht="37.5" customHeight="1">
      <c r="A81" s="81"/>
      <c r="B81" s="56" t="s">
        <v>46</v>
      </c>
      <c r="C81" s="55" t="s">
        <v>197</v>
      </c>
      <c r="D81" s="45"/>
      <c r="E81" s="25" t="s">
        <v>9</v>
      </c>
      <c r="F81" s="25" t="s">
        <v>94</v>
      </c>
      <c r="G81" s="25" t="s">
        <v>95</v>
      </c>
      <c r="I81" s="44" t="s">
        <v>95</v>
      </c>
      <c r="J81" s="44" t="s">
        <v>449</v>
      </c>
      <c r="K81" s="45"/>
    </row>
    <row r="82" spans="1:11" ht="37.5" customHeight="1">
      <c r="A82" s="81"/>
      <c r="B82" s="56" t="s">
        <v>47</v>
      </c>
      <c r="C82" s="55" t="s">
        <v>198</v>
      </c>
      <c r="D82" s="45"/>
      <c r="E82" s="25" t="s">
        <v>9</v>
      </c>
      <c r="F82" s="25" t="s">
        <v>94</v>
      </c>
      <c r="G82" s="25" t="s">
        <v>95</v>
      </c>
      <c r="I82" s="44" t="s">
        <v>95</v>
      </c>
      <c r="J82" s="44" t="s">
        <v>450</v>
      </c>
      <c r="K82" s="45"/>
    </row>
    <row r="83" spans="1:11" ht="37.5" customHeight="1">
      <c r="B83" s="56" t="s">
        <v>48</v>
      </c>
      <c r="C83" s="55" t="s">
        <v>199</v>
      </c>
      <c r="D83" s="45"/>
      <c r="E83" s="25" t="s">
        <v>9</v>
      </c>
      <c r="F83" s="25" t="s">
        <v>10</v>
      </c>
      <c r="G83" s="25" t="s">
        <v>211</v>
      </c>
      <c r="I83" s="44" t="s">
        <v>211</v>
      </c>
      <c r="J83" s="44" t="s">
        <v>451</v>
      </c>
      <c r="K83" s="45"/>
    </row>
    <row r="84" spans="1:11" ht="37.5" customHeight="1">
      <c r="A84" s="81"/>
      <c r="B84" s="56" t="s">
        <v>200</v>
      </c>
      <c r="C84" s="55" t="s">
        <v>201</v>
      </c>
      <c r="D84" s="45"/>
      <c r="E84" s="25" t="s">
        <v>9</v>
      </c>
      <c r="F84" s="25" t="s">
        <v>10</v>
      </c>
      <c r="G84" s="25" t="s">
        <v>56</v>
      </c>
      <c r="I84" s="44" t="s">
        <v>56</v>
      </c>
      <c r="J84" s="44" t="s">
        <v>452</v>
      </c>
      <c r="K84" s="45"/>
    </row>
    <row r="85" spans="1:11" ht="37.5" customHeight="1">
      <c r="A85" s="81"/>
      <c r="B85" s="56" t="s">
        <v>202</v>
      </c>
      <c r="C85" s="55" t="s">
        <v>55</v>
      </c>
      <c r="D85" s="45"/>
      <c r="E85" s="25" t="s">
        <v>9</v>
      </c>
      <c r="F85" s="25" t="s">
        <v>10</v>
      </c>
      <c r="G85" s="25" t="s">
        <v>51</v>
      </c>
      <c r="I85" s="46" t="s">
        <v>51</v>
      </c>
      <c r="J85" s="46" t="s">
        <v>453</v>
      </c>
      <c r="K85" s="45"/>
    </row>
    <row r="86" spans="1:11" ht="37.5" customHeight="1">
      <c r="A86" s="81"/>
      <c r="B86" s="56" t="s">
        <v>203</v>
      </c>
      <c r="C86" s="55" t="s">
        <v>204</v>
      </c>
      <c r="D86" s="45"/>
      <c r="E86" s="25" t="s">
        <v>9</v>
      </c>
      <c r="F86" s="25" t="s">
        <v>10</v>
      </c>
      <c r="G86" s="25" t="s">
        <v>212</v>
      </c>
      <c r="I86" s="46" t="s">
        <v>212</v>
      </c>
      <c r="J86" s="46" t="s">
        <v>454</v>
      </c>
      <c r="K86" s="45"/>
    </row>
    <row r="87" spans="1:11" ht="37.5" customHeight="1">
      <c r="B87" s="56" t="s">
        <v>205</v>
      </c>
      <c r="C87" s="55" t="s">
        <v>75</v>
      </c>
      <c r="D87" s="45"/>
      <c r="E87" s="25" t="s">
        <v>9</v>
      </c>
      <c r="F87" s="25" t="s">
        <v>10</v>
      </c>
      <c r="G87" s="25" t="s">
        <v>213</v>
      </c>
      <c r="I87" s="46" t="s">
        <v>213</v>
      </c>
      <c r="J87" s="46" t="s">
        <v>455</v>
      </c>
      <c r="K87" s="45"/>
    </row>
    <row r="88" spans="1:11" ht="37.5" customHeight="1">
      <c r="A88" s="81"/>
      <c r="B88" s="56" t="s">
        <v>206</v>
      </c>
      <c r="C88" s="55" t="s">
        <v>207</v>
      </c>
      <c r="D88" s="45"/>
      <c r="E88" s="25" t="s">
        <v>9</v>
      </c>
      <c r="F88" s="25" t="s">
        <v>94</v>
      </c>
      <c r="G88" s="25" t="s">
        <v>95</v>
      </c>
      <c r="I88" s="46" t="s">
        <v>95</v>
      </c>
      <c r="J88" s="46" t="s">
        <v>456</v>
      </c>
      <c r="K88" s="45"/>
    </row>
    <row r="89" spans="1:11" ht="37.5" customHeight="1">
      <c r="B89" s="56" t="s">
        <v>208</v>
      </c>
      <c r="C89" s="55" t="s">
        <v>76</v>
      </c>
      <c r="D89" s="45"/>
      <c r="E89" s="25" t="s">
        <v>9</v>
      </c>
      <c r="F89" s="25" t="s">
        <v>10</v>
      </c>
      <c r="G89" s="25" t="s">
        <v>214</v>
      </c>
      <c r="I89" s="65" t="s">
        <v>214</v>
      </c>
      <c r="J89" s="65" t="s">
        <v>457</v>
      </c>
      <c r="K89" s="66"/>
    </row>
    <row r="90" spans="1:11" ht="37.5" customHeight="1">
      <c r="A90" s="81"/>
      <c r="B90" s="56" t="s">
        <v>209</v>
      </c>
      <c r="C90" s="55" t="s">
        <v>210</v>
      </c>
      <c r="D90" s="45"/>
      <c r="E90" s="25" t="s">
        <v>9</v>
      </c>
      <c r="F90" s="25" t="s">
        <v>10</v>
      </c>
      <c r="G90" s="25" t="s">
        <v>215</v>
      </c>
      <c r="I90" s="46" t="s">
        <v>9</v>
      </c>
      <c r="J90" s="46" t="s">
        <v>458</v>
      </c>
      <c r="K90" s="66"/>
    </row>
    <row r="91" spans="1:11" ht="12">
      <c r="A91" s="81"/>
      <c r="B91" s="21"/>
      <c r="C91" s="20" t="s">
        <v>104</v>
      </c>
      <c r="E91" s="23"/>
      <c r="F91" s="24"/>
      <c r="G91" s="23"/>
      <c r="I91" s="54"/>
      <c r="J91" s="54"/>
      <c r="K91" s="45"/>
    </row>
    <row r="92" spans="1:11" ht="37.5" customHeight="1">
      <c r="A92" s="81"/>
      <c r="B92" s="56" t="s">
        <v>216</v>
      </c>
      <c r="C92" s="55" t="s">
        <v>217</v>
      </c>
      <c r="D92" s="45"/>
      <c r="E92" s="25"/>
      <c r="F92" s="25"/>
      <c r="G92" s="25"/>
      <c r="I92" s="46">
        <v>116</v>
      </c>
      <c r="J92" s="46"/>
      <c r="K92" s="66"/>
    </row>
    <row r="93" spans="1:11" ht="37.5" customHeight="1">
      <c r="A93" s="81"/>
      <c r="B93" s="56" t="s">
        <v>218</v>
      </c>
      <c r="C93" s="55" t="s">
        <v>219</v>
      </c>
      <c r="D93" s="45"/>
      <c r="E93" s="25"/>
      <c r="F93" s="25"/>
      <c r="G93" s="25"/>
      <c r="I93" s="65">
        <v>2</v>
      </c>
      <c r="J93" s="65"/>
      <c r="K93" s="66"/>
    </row>
    <row r="94" spans="1:11" ht="37.5" customHeight="1">
      <c r="A94" s="81"/>
      <c r="B94" s="56" t="s">
        <v>220</v>
      </c>
      <c r="C94" s="55" t="s">
        <v>77</v>
      </c>
      <c r="D94" s="45"/>
      <c r="E94" s="25"/>
      <c r="F94" s="25"/>
      <c r="G94" s="25"/>
      <c r="I94" s="46">
        <v>0</v>
      </c>
      <c r="J94" s="46"/>
      <c r="K94" s="66"/>
    </row>
    <row r="95" spans="1:11" ht="12.75" customHeight="1">
      <c r="A95" s="81"/>
      <c r="B95" s="19" t="s">
        <v>45</v>
      </c>
      <c r="C95" s="17" t="s">
        <v>221</v>
      </c>
      <c r="E95" s="18"/>
      <c r="F95" s="18"/>
      <c r="G95" s="18"/>
      <c r="I95" s="53" t="s">
        <v>386</v>
      </c>
      <c r="J95" s="53" t="s">
        <v>387</v>
      </c>
      <c r="K95" s="45"/>
    </row>
    <row r="96" spans="1:11" ht="37.5" customHeight="1">
      <c r="A96" s="81"/>
      <c r="B96" s="56" t="s">
        <v>49</v>
      </c>
      <c r="C96" s="55" t="s">
        <v>395</v>
      </c>
      <c r="D96" s="45"/>
      <c r="E96" s="25" t="s">
        <v>9</v>
      </c>
      <c r="F96" s="25" t="s">
        <v>94</v>
      </c>
      <c r="G96" s="25" t="s">
        <v>95</v>
      </c>
      <c r="I96" s="46" t="s">
        <v>95</v>
      </c>
      <c r="J96" s="46" t="s">
        <v>459</v>
      </c>
      <c r="K96" s="66"/>
    </row>
    <row r="97" spans="1:11" ht="37.5" customHeight="1">
      <c r="A97" s="81"/>
      <c r="B97" s="56" t="s">
        <v>50</v>
      </c>
      <c r="C97" s="55" t="s">
        <v>396</v>
      </c>
      <c r="D97" s="45"/>
      <c r="E97" s="25" t="s">
        <v>9</v>
      </c>
      <c r="F97" s="25" t="s">
        <v>10</v>
      </c>
      <c r="G97" s="25" t="s">
        <v>234</v>
      </c>
      <c r="I97" s="46" t="s">
        <v>234</v>
      </c>
      <c r="J97" s="46" t="s">
        <v>459</v>
      </c>
      <c r="K97" s="66"/>
    </row>
    <row r="98" spans="1:11" ht="37.5" customHeight="1">
      <c r="A98" s="81"/>
      <c r="B98" s="56" t="s">
        <v>52</v>
      </c>
      <c r="C98" s="55" t="s">
        <v>397</v>
      </c>
      <c r="D98" s="45"/>
      <c r="E98" s="25" t="s">
        <v>9</v>
      </c>
      <c r="F98" s="25" t="s">
        <v>10</v>
      </c>
      <c r="G98" s="25" t="s">
        <v>235</v>
      </c>
      <c r="I98" s="46" t="s">
        <v>235</v>
      </c>
      <c r="J98" s="46" t="s">
        <v>459</v>
      </c>
      <c r="K98" s="66"/>
    </row>
    <row r="99" spans="1:11" ht="37.5" customHeight="1">
      <c r="A99" s="81"/>
      <c r="B99" s="56" t="s">
        <v>54</v>
      </c>
      <c r="C99" s="55" t="s">
        <v>225</v>
      </c>
      <c r="D99" s="45"/>
      <c r="E99" s="25" t="s">
        <v>9</v>
      </c>
      <c r="F99" s="25" t="s">
        <v>10</v>
      </c>
      <c r="G99" s="25" t="s">
        <v>235</v>
      </c>
      <c r="I99" s="46" t="s">
        <v>235</v>
      </c>
      <c r="J99" s="46" t="s">
        <v>459</v>
      </c>
      <c r="K99" s="66"/>
    </row>
    <row r="100" spans="1:11" ht="37.5" customHeight="1">
      <c r="A100" s="81"/>
      <c r="B100" s="56" t="s">
        <v>57</v>
      </c>
      <c r="C100" s="55" t="s">
        <v>226</v>
      </c>
      <c r="D100" s="45"/>
      <c r="E100" s="25" t="s">
        <v>9</v>
      </c>
      <c r="F100" s="25" t="s">
        <v>10</v>
      </c>
      <c r="G100" s="25" t="s">
        <v>235</v>
      </c>
      <c r="I100" s="183" t="s">
        <v>235</v>
      </c>
      <c r="J100" s="46" t="s">
        <v>459</v>
      </c>
      <c r="K100" s="66"/>
    </row>
    <row r="101" spans="1:11" ht="37.5" customHeight="1">
      <c r="A101" s="81"/>
      <c r="B101" s="56" t="s">
        <v>58</v>
      </c>
      <c r="C101" s="55" t="s">
        <v>227</v>
      </c>
      <c r="D101" s="45"/>
      <c r="E101" s="25" t="s">
        <v>236</v>
      </c>
      <c r="F101" s="25" t="s">
        <v>10</v>
      </c>
      <c r="G101" s="25" t="s">
        <v>9</v>
      </c>
      <c r="I101" s="46" t="s">
        <v>236</v>
      </c>
      <c r="J101" s="46" t="s">
        <v>460</v>
      </c>
      <c r="K101" s="66"/>
    </row>
    <row r="102" spans="1:11" ht="37.5" customHeight="1">
      <c r="A102" s="81"/>
      <c r="B102" s="56" t="s">
        <v>228</v>
      </c>
      <c r="C102" s="55" t="s">
        <v>229</v>
      </c>
      <c r="D102" s="45"/>
      <c r="E102" s="25" t="s">
        <v>237</v>
      </c>
      <c r="F102" s="25" t="s">
        <v>10</v>
      </c>
      <c r="G102" s="25" t="s">
        <v>9</v>
      </c>
      <c r="I102" s="46" t="s">
        <v>9</v>
      </c>
      <c r="J102" s="46"/>
      <c r="K102" s="66"/>
    </row>
    <row r="103" spans="1:11" ht="12">
      <c r="A103" s="81"/>
      <c r="B103" s="21"/>
      <c r="C103" s="20" t="s">
        <v>104</v>
      </c>
      <c r="E103" s="23"/>
      <c r="F103" s="24"/>
      <c r="G103" s="23"/>
      <c r="I103" s="54"/>
      <c r="J103" s="54"/>
      <c r="K103" s="45"/>
    </row>
    <row r="104" spans="1:11" ht="37.5" customHeight="1">
      <c r="A104" s="81"/>
      <c r="B104" s="56" t="s">
        <v>230</v>
      </c>
      <c r="C104" s="55" t="s">
        <v>231</v>
      </c>
      <c r="D104" s="45"/>
      <c r="E104" s="25"/>
      <c r="F104" s="25"/>
      <c r="G104" s="25"/>
      <c r="I104" s="46">
        <v>7</v>
      </c>
      <c r="J104" s="46"/>
      <c r="K104" s="66"/>
    </row>
    <row r="105" spans="1:11" ht="37.5" customHeight="1">
      <c r="A105" s="81"/>
      <c r="B105" s="56" t="s">
        <v>232</v>
      </c>
      <c r="C105" s="55" t="s">
        <v>233</v>
      </c>
      <c r="D105" s="45"/>
      <c r="E105" s="25"/>
      <c r="F105" s="25"/>
      <c r="G105" s="25"/>
      <c r="I105" s="46">
        <v>7</v>
      </c>
      <c r="J105" s="46"/>
      <c r="K105" s="66"/>
    </row>
    <row r="106" spans="1:11" ht="12.75" customHeight="1">
      <c r="A106" s="81"/>
      <c r="B106" s="19" t="s">
        <v>61</v>
      </c>
      <c r="C106" s="17" t="s">
        <v>238</v>
      </c>
      <c r="E106" s="18"/>
      <c r="F106" s="18"/>
      <c r="G106" s="18"/>
      <c r="I106" s="53" t="s">
        <v>386</v>
      </c>
      <c r="J106" s="53" t="s">
        <v>387</v>
      </c>
      <c r="K106" s="45"/>
    </row>
    <row r="107" spans="1:11" ht="37.5" customHeight="1">
      <c r="A107" s="81"/>
      <c r="B107" s="56" t="s">
        <v>62</v>
      </c>
      <c r="C107" s="55" t="s">
        <v>239</v>
      </c>
      <c r="D107" s="45"/>
      <c r="E107" s="25" t="s">
        <v>9</v>
      </c>
      <c r="F107" s="25" t="s">
        <v>94</v>
      </c>
      <c r="G107" s="25" t="s">
        <v>95</v>
      </c>
      <c r="I107" s="46" t="s">
        <v>95</v>
      </c>
      <c r="J107" s="46" t="s">
        <v>461</v>
      </c>
      <c r="K107" s="66"/>
    </row>
    <row r="108" spans="1:11" ht="37.5" customHeight="1">
      <c r="A108" s="81"/>
      <c r="B108" s="56" t="s">
        <v>63</v>
      </c>
      <c r="C108" s="55" t="s">
        <v>240</v>
      </c>
      <c r="D108" s="45"/>
      <c r="E108" s="25" t="s">
        <v>9</v>
      </c>
      <c r="F108" s="25" t="s">
        <v>10</v>
      </c>
      <c r="G108" s="25" t="s">
        <v>253</v>
      </c>
      <c r="I108" s="46" t="s">
        <v>253</v>
      </c>
      <c r="J108" s="46" t="s">
        <v>462</v>
      </c>
      <c r="K108" s="66"/>
    </row>
    <row r="109" spans="1:11" ht="37.5" customHeight="1">
      <c r="A109" s="81"/>
      <c r="B109" s="56" t="s">
        <v>241</v>
      </c>
      <c r="C109" s="55" t="s">
        <v>242</v>
      </c>
      <c r="D109" s="45"/>
      <c r="E109" s="25" t="s">
        <v>9</v>
      </c>
      <c r="F109" s="25" t="s">
        <v>10</v>
      </c>
      <c r="G109" s="25" t="s">
        <v>254</v>
      </c>
      <c r="I109" s="46" t="s">
        <v>254</v>
      </c>
      <c r="J109" s="46" t="s">
        <v>463</v>
      </c>
      <c r="K109" s="66"/>
    </row>
    <row r="110" spans="1:11" ht="37.5" customHeight="1">
      <c r="A110" s="81"/>
      <c r="B110" s="56" t="s">
        <v>243</v>
      </c>
      <c r="C110" s="55" t="s">
        <v>244</v>
      </c>
      <c r="D110" s="45"/>
      <c r="E110" s="25" t="s">
        <v>9</v>
      </c>
      <c r="F110" s="25" t="s">
        <v>10</v>
      </c>
      <c r="G110" s="25" t="s">
        <v>255</v>
      </c>
      <c r="I110" s="46" t="s">
        <v>255</v>
      </c>
      <c r="J110" s="46" t="s">
        <v>464</v>
      </c>
      <c r="K110" s="66"/>
    </row>
    <row r="111" spans="1:11" ht="37.5" customHeight="1">
      <c r="A111" s="81"/>
      <c r="B111" s="56" t="s">
        <v>245</v>
      </c>
      <c r="C111" s="55" t="s">
        <v>246</v>
      </c>
      <c r="D111" s="45"/>
      <c r="E111" s="25" t="s">
        <v>9</v>
      </c>
      <c r="F111" s="25" t="s">
        <v>10</v>
      </c>
      <c r="G111" s="25" t="s">
        <v>256</v>
      </c>
      <c r="I111" s="46" t="s">
        <v>256</v>
      </c>
      <c r="J111" s="46" t="s">
        <v>465</v>
      </c>
      <c r="K111" s="66"/>
    </row>
    <row r="112" spans="1:11" ht="37.5" customHeight="1">
      <c r="A112" s="81"/>
      <c r="B112" s="56" t="s">
        <v>247</v>
      </c>
      <c r="C112" s="55" t="s">
        <v>248</v>
      </c>
      <c r="D112" s="45"/>
      <c r="E112" s="25" t="s">
        <v>9</v>
      </c>
      <c r="F112" s="25" t="s">
        <v>10</v>
      </c>
      <c r="G112" s="25" t="s">
        <v>257</v>
      </c>
      <c r="I112" s="46" t="s">
        <v>257</v>
      </c>
      <c r="J112" s="46" t="s">
        <v>466</v>
      </c>
      <c r="K112" s="66"/>
    </row>
    <row r="113" spans="1:11" ht="37.5" customHeight="1">
      <c r="A113" s="81"/>
      <c r="B113" s="56" t="s">
        <v>249</v>
      </c>
      <c r="C113" s="55" t="s">
        <v>250</v>
      </c>
      <c r="D113" s="45"/>
      <c r="E113" s="25" t="s">
        <v>9</v>
      </c>
      <c r="F113" s="25" t="s">
        <v>258</v>
      </c>
      <c r="G113" s="25" t="s">
        <v>259</v>
      </c>
      <c r="I113" s="46" t="s">
        <v>259</v>
      </c>
      <c r="J113" s="46" t="s">
        <v>467</v>
      </c>
      <c r="K113" s="66"/>
    </row>
    <row r="114" spans="1:11" ht="37.5" customHeight="1">
      <c r="A114" s="81"/>
      <c r="B114" s="56" t="s">
        <v>251</v>
      </c>
      <c r="C114" s="55" t="s">
        <v>252</v>
      </c>
      <c r="D114" s="45"/>
      <c r="E114" s="25" t="s">
        <v>9</v>
      </c>
      <c r="F114" s="25" t="s">
        <v>10</v>
      </c>
      <c r="G114" s="25" t="s">
        <v>260</v>
      </c>
      <c r="I114" s="25" t="s">
        <v>9</v>
      </c>
      <c r="J114" s="46"/>
      <c r="K114" s="66"/>
    </row>
    <row r="115" spans="1:11" ht="12">
      <c r="A115" s="81"/>
      <c r="B115" s="21"/>
      <c r="C115" s="20" t="s">
        <v>104</v>
      </c>
      <c r="E115" s="23"/>
      <c r="F115" s="24"/>
      <c r="G115" s="23"/>
      <c r="I115" s="54"/>
      <c r="J115" s="54"/>
      <c r="K115" s="45"/>
    </row>
    <row r="116" spans="1:11" ht="37.5" customHeight="1">
      <c r="A116" s="81"/>
      <c r="B116" s="56" t="s">
        <v>261</v>
      </c>
      <c r="C116" s="55" t="s">
        <v>262</v>
      </c>
      <c r="D116" s="45"/>
      <c r="E116" s="25"/>
      <c r="F116" s="25"/>
      <c r="G116" s="25"/>
      <c r="I116" s="46" t="s">
        <v>399</v>
      </c>
      <c r="J116" s="46"/>
      <c r="K116" s="66"/>
    </row>
    <row r="117" spans="1:11" ht="37.5" customHeight="1">
      <c r="A117" s="81"/>
      <c r="B117" s="56" t="s">
        <v>263</v>
      </c>
      <c r="C117" s="55" t="s">
        <v>264</v>
      </c>
      <c r="D117" s="45"/>
      <c r="E117" s="25"/>
      <c r="F117" s="25"/>
      <c r="G117" s="25"/>
      <c r="I117" s="46">
        <v>0</v>
      </c>
      <c r="J117" s="46"/>
      <c r="K117" s="66"/>
    </row>
    <row r="118" spans="1:11" ht="37.5" customHeight="1">
      <c r="A118" s="81"/>
      <c r="B118" s="56" t="s">
        <v>265</v>
      </c>
      <c r="C118" s="55" t="s">
        <v>266</v>
      </c>
      <c r="D118" s="45"/>
      <c r="E118" s="25"/>
      <c r="F118" s="25"/>
      <c r="G118" s="25"/>
      <c r="I118" s="46" t="s">
        <v>468</v>
      </c>
      <c r="J118" s="46"/>
      <c r="K118" s="66"/>
    </row>
    <row r="119" spans="1:11" ht="12.75" customHeight="1">
      <c r="A119" s="81"/>
      <c r="B119" s="19" t="s">
        <v>267</v>
      </c>
      <c r="C119" s="17" t="s">
        <v>268</v>
      </c>
      <c r="E119" s="18"/>
      <c r="F119" s="18"/>
      <c r="G119" s="18"/>
      <c r="I119" s="53" t="s">
        <v>386</v>
      </c>
      <c r="J119" s="53" t="s">
        <v>387</v>
      </c>
      <c r="K119" s="45"/>
    </row>
    <row r="120" spans="1:11" ht="37.5" customHeight="1">
      <c r="A120" s="81"/>
      <c r="B120" s="56" t="s">
        <v>269</v>
      </c>
      <c r="C120" s="55" t="s">
        <v>270</v>
      </c>
      <c r="D120" s="45"/>
      <c r="E120" s="25" t="s">
        <v>9</v>
      </c>
      <c r="F120" s="25" t="s">
        <v>324</v>
      </c>
      <c r="G120" s="25" t="s">
        <v>325</v>
      </c>
      <c r="I120" s="46" t="s">
        <v>325</v>
      </c>
      <c r="J120" s="46" t="s">
        <v>469</v>
      </c>
      <c r="K120" s="66"/>
    </row>
    <row r="121" spans="1:11" ht="37.5" customHeight="1">
      <c r="A121" s="81"/>
      <c r="B121" s="56" t="s">
        <v>271</v>
      </c>
      <c r="C121" s="55" t="s">
        <v>272</v>
      </c>
      <c r="D121" s="45"/>
      <c r="E121" s="25" t="s">
        <v>9</v>
      </c>
      <c r="F121" s="25" t="s">
        <v>326</v>
      </c>
      <c r="G121" s="25" t="s">
        <v>327</v>
      </c>
      <c r="I121" s="46" t="s">
        <v>327</v>
      </c>
      <c r="J121" s="46" t="s">
        <v>470</v>
      </c>
      <c r="K121" s="66"/>
    </row>
    <row r="122" spans="1:11" ht="37.5" customHeight="1">
      <c r="A122" s="81"/>
      <c r="B122" s="56" t="s">
        <v>273</v>
      </c>
      <c r="C122" s="55" t="s">
        <v>274</v>
      </c>
      <c r="D122" s="45"/>
      <c r="E122" s="25" t="s">
        <v>9</v>
      </c>
      <c r="F122" s="25" t="s">
        <v>328</v>
      </c>
      <c r="G122" s="25" t="s">
        <v>95</v>
      </c>
      <c r="I122" s="46" t="s">
        <v>95</v>
      </c>
      <c r="J122" s="46" t="s">
        <v>471</v>
      </c>
      <c r="K122" s="66"/>
    </row>
    <row r="123" spans="1:11" ht="37.5" customHeight="1">
      <c r="A123" s="81"/>
      <c r="B123" s="56" t="s">
        <v>275</v>
      </c>
      <c r="C123" s="55" t="s">
        <v>276</v>
      </c>
      <c r="D123" s="45"/>
      <c r="E123" s="25" t="s">
        <v>9</v>
      </c>
      <c r="F123" s="25" t="s">
        <v>94</v>
      </c>
      <c r="G123" s="25" t="s">
        <v>329</v>
      </c>
      <c r="I123" s="46" t="s">
        <v>329</v>
      </c>
      <c r="J123" s="46" t="s">
        <v>472</v>
      </c>
      <c r="K123" s="66"/>
    </row>
    <row r="124" spans="1:11" ht="37.5" customHeight="1">
      <c r="A124" s="81"/>
      <c r="B124" s="56" t="s">
        <v>277</v>
      </c>
      <c r="C124" s="55" t="s">
        <v>278</v>
      </c>
      <c r="D124" s="45"/>
      <c r="E124" s="25" t="s">
        <v>9</v>
      </c>
      <c r="F124" s="25" t="s">
        <v>10</v>
      </c>
      <c r="G124" s="25" t="s">
        <v>330</v>
      </c>
      <c r="I124" s="46" t="s">
        <v>330</v>
      </c>
      <c r="J124" s="46" t="s">
        <v>473</v>
      </c>
      <c r="K124" s="66"/>
    </row>
    <row r="125" spans="1:11" ht="37.5" customHeight="1">
      <c r="A125" s="81"/>
      <c r="B125" s="56" t="s">
        <v>279</v>
      </c>
      <c r="C125" s="55" t="s">
        <v>280</v>
      </c>
      <c r="D125" s="45"/>
      <c r="E125" s="25" t="s">
        <v>9</v>
      </c>
      <c r="F125" s="25" t="s">
        <v>10</v>
      </c>
      <c r="G125" s="25" t="s">
        <v>2</v>
      </c>
      <c r="I125" s="46" t="s">
        <v>2</v>
      </c>
      <c r="J125" s="46" t="s">
        <v>474</v>
      </c>
      <c r="K125" s="66"/>
    </row>
    <row r="126" spans="1:11" ht="37.5" customHeight="1">
      <c r="A126" s="81"/>
      <c r="B126" s="56" t="s">
        <v>281</v>
      </c>
      <c r="C126" s="55" t="s">
        <v>282</v>
      </c>
      <c r="D126" s="45"/>
      <c r="E126" s="25" t="s">
        <v>9</v>
      </c>
      <c r="F126" s="25" t="s">
        <v>10</v>
      </c>
      <c r="G126" s="25" t="s">
        <v>331</v>
      </c>
      <c r="I126" s="46" t="s">
        <v>331</v>
      </c>
      <c r="J126" s="46" t="s">
        <v>475</v>
      </c>
      <c r="K126" s="66"/>
    </row>
    <row r="127" spans="1:11" ht="37.5" customHeight="1">
      <c r="A127" s="81"/>
      <c r="B127" s="56" t="s">
        <v>283</v>
      </c>
      <c r="C127" s="55" t="s">
        <v>284</v>
      </c>
      <c r="D127" s="45"/>
      <c r="E127" s="25" t="s">
        <v>9</v>
      </c>
      <c r="F127" s="25" t="s">
        <v>10</v>
      </c>
      <c r="G127" s="25" t="s">
        <v>329</v>
      </c>
      <c r="I127" s="46" t="s">
        <v>329</v>
      </c>
      <c r="J127" s="46" t="s">
        <v>476</v>
      </c>
      <c r="K127" s="66"/>
    </row>
    <row r="128" spans="1:11" ht="37.5" customHeight="1">
      <c r="A128" s="81"/>
      <c r="B128" s="56" t="s">
        <v>285</v>
      </c>
      <c r="C128" s="55" t="s">
        <v>286</v>
      </c>
      <c r="D128" s="45"/>
      <c r="E128" s="25" t="s">
        <v>9</v>
      </c>
      <c r="F128" s="25" t="s">
        <v>10</v>
      </c>
      <c r="G128" s="25" t="s">
        <v>332</v>
      </c>
      <c r="I128" s="46" t="s">
        <v>332</v>
      </c>
      <c r="J128" s="46" t="s">
        <v>477</v>
      </c>
      <c r="K128" s="66"/>
    </row>
    <row r="129" spans="1:11" ht="37.5" customHeight="1">
      <c r="A129" s="81"/>
      <c r="B129" s="56" t="s">
        <v>287</v>
      </c>
      <c r="C129" s="55" t="s">
        <v>288</v>
      </c>
      <c r="D129" s="45"/>
      <c r="E129" s="25" t="s">
        <v>9</v>
      </c>
      <c r="F129" s="25" t="s">
        <v>258</v>
      </c>
      <c r="G129" s="25" t="s">
        <v>333</v>
      </c>
      <c r="I129" s="46" t="s">
        <v>333</v>
      </c>
      <c r="J129" s="46" t="s">
        <v>478</v>
      </c>
      <c r="K129" s="66"/>
    </row>
    <row r="130" spans="1:11" ht="12">
      <c r="A130" s="81"/>
      <c r="B130" s="21"/>
      <c r="C130" s="20" t="s">
        <v>104</v>
      </c>
      <c r="E130" s="23"/>
      <c r="F130" s="24"/>
      <c r="G130" s="23"/>
      <c r="I130" s="54"/>
      <c r="J130" s="54"/>
      <c r="K130" s="45"/>
    </row>
    <row r="131" spans="1:11" ht="37.5" customHeight="1">
      <c r="A131" s="81"/>
      <c r="B131" s="56" t="s">
        <v>289</v>
      </c>
      <c r="C131" s="55" t="s">
        <v>290</v>
      </c>
      <c r="D131" s="45"/>
      <c r="E131" s="25"/>
      <c r="F131" s="25"/>
      <c r="G131" s="25"/>
      <c r="I131" s="46" t="s">
        <v>479</v>
      </c>
      <c r="J131" s="46"/>
      <c r="K131" s="66"/>
    </row>
    <row r="132" spans="1:11" ht="37.5" customHeight="1">
      <c r="A132" s="81"/>
      <c r="B132" s="56" t="s">
        <v>291</v>
      </c>
      <c r="C132" s="55" t="s">
        <v>292</v>
      </c>
      <c r="D132" s="45"/>
      <c r="E132" s="25"/>
      <c r="F132" s="25"/>
      <c r="G132" s="25"/>
      <c r="I132" s="46">
        <v>100</v>
      </c>
      <c r="J132" s="46"/>
      <c r="K132" s="66"/>
    </row>
    <row r="133" spans="1:11" ht="37.5" customHeight="1">
      <c r="A133" s="81"/>
      <c r="B133" s="56" t="s">
        <v>293</v>
      </c>
      <c r="C133" s="55" t="s">
        <v>294</v>
      </c>
      <c r="D133" s="45"/>
      <c r="E133" s="25"/>
      <c r="F133" s="25"/>
      <c r="G133" s="25"/>
      <c r="I133" s="46">
        <v>0</v>
      </c>
      <c r="J133" s="46"/>
      <c r="K133" s="66"/>
    </row>
    <row r="134" spans="1:11" ht="12.75" customHeight="1">
      <c r="A134" s="81"/>
      <c r="B134" s="19" t="s">
        <v>295</v>
      </c>
      <c r="C134" s="17" t="s">
        <v>296</v>
      </c>
      <c r="E134" s="18"/>
      <c r="F134" s="18"/>
      <c r="G134" s="18"/>
      <c r="I134" s="53" t="s">
        <v>386</v>
      </c>
      <c r="J134" s="53" t="s">
        <v>387</v>
      </c>
      <c r="K134" s="45"/>
    </row>
    <row r="135" spans="1:11" ht="37.5" customHeight="1">
      <c r="A135" s="81"/>
      <c r="B135" s="56" t="s">
        <v>297</v>
      </c>
      <c r="C135" s="55" t="s">
        <v>298</v>
      </c>
      <c r="D135" s="45"/>
      <c r="E135" s="25" t="s">
        <v>9</v>
      </c>
      <c r="F135" s="25" t="s">
        <v>10</v>
      </c>
      <c r="G135" s="25" t="s">
        <v>317</v>
      </c>
      <c r="I135" s="46" t="s">
        <v>317</v>
      </c>
      <c r="J135" s="46" t="s">
        <v>480</v>
      </c>
      <c r="K135" s="66"/>
    </row>
    <row r="136" spans="1:11" ht="37.5" customHeight="1">
      <c r="A136" s="81"/>
      <c r="B136" s="56" t="s">
        <v>299</v>
      </c>
      <c r="C136" s="55" t="s">
        <v>300</v>
      </c>
      <c r="D136" s="45"/>
      <c r="E136" s="25" t="s">
        <v>9</v>
      </c>
      <c r="F136" s="25" t="s">
        <v>10</v>
      </c>
      <c r="G136" s="25" t="s">
        <v>317</v>
      </c>
      <c r="I136" s="46" t="s">
        <v>317</v>
      </c>
      <c r="J136" s="46" t="s">
        <v>481</v>
      </c>
      <c r="K136" s="66"/>
    </row>
    <row r="137" spans="1:11" ht="37.5" customHeight="1">
      <c r="A137" s="81"/>
      <c r="B137" s="56" t="s">
        <v>301</v>
      </c>
      <c r="C137" s="55" t="s">
        <v>302</v>
      </c>
      <c r="D137" s="45"/>
      <c r="E137" s="25" t="s">
        <v>9</v>
      </c>
      <c r="F137" s="25" t="s">
        <v>10</v>
      </c>
      <c r="G137" s="25" t="s">
        <v>391</v>
      </c>
      <c r="I137" s="46" t="s">
        <v>391</v>
      </c>
      <c r="J137" s="46" t="s">
        <v>482</v>
      </c>
      <c r="K137" s="66"/>
    </row>
    <row r="138" spans="1:11" ht="37.5" customHeight="1">
      <c r="A138" s="81"/>
      <c r="B138" s="56" t="s">
        <v>303</v>
      </c>
      <c r="C138" s="55" t="s">
        <v>304</v>
      </c>
      <c r="D138" s="45"/>
      <c r="E138" s="25" t="s">
        <v>9</v>
      </c>
      <c r="F138" s="25" t="s">
        <v>10</v>
      </c>
      <c r="G138" s="25" t="s">
        <v>391</v>
      </c>
      <c r="I138" s="46" t="s">
        <v>391</v>
      </c>
      <c r="J138" s="46" t="s">
        <v>483</v>
      </c>
      <c r="K138" s="66"/>
    </row>
    <row r="139" spans="1:11" ht="37.5" customHeight="1">
      <c r="A139" s="81"/>
      <c r="B139" s="56" t="s">
        <v>305</v>
      </c>
      <c r="C139" s="55" t="s">
        <v>306</v>
      </c>
      <c r="D139" s="45"/>
      <c r="E139" s="25" t="s">
        <v>9</v>
      </c>
      <c r="F139" s="25" t="s">
        <v>10</v>
      </c>
      <c r="G139" s="25" t="s">
        <v>392</v>
      </c>
      <c r="I139" s="46" t="s">
        <v>392</v>
      </c>
      <c r="J139" s="46" t="s">
        <v>484</v>
      </c>
      <c r="K139" s="66"/>
    </row>
    <row r="140" spans="1:11" ht="37.5" customHeight="1">
      <c r="A140" s="81"/>
      <c r="B140" s="56" t="s">
        <v>307</v>
      </c>
      <c r="C140" s="55" t="s">
        <v>308</v>
      </c>
      <c r="D140" s="45"/>
      <c r="E140" s="25" t="s">
        <v>9</v>
      </c>
      <c r="F140" s="25" t="s">
        <v>10</v>
      </c>
      <c r="G140" s="25" t="s">
        <v>393</v>
      </c>
      <c r="I140" s="46" t="s">
        <v>393</v>
      </c>
      <c r="J140" s="46" t="s">
        <v>485</v>
      </c>
      <c r="K140" s="66"/>
    </row>
    <row r="141" spans="1:11" ht="37.5" customHeight="1">
      <c r="A141" s="81"/>
      <c r="B141" s="56" t="s">
        <v>309</v>
      </c>
      <c r="C141" s="55" t="s">
        <v>310</v>
      </c>
      <c r="D141" s="45"/>
      <c r="E141" s="25" t="s">
        <v>9</v>
      </c>
      <c r="F141" s="25" t="s">
        <v>10</v>
      </c>
      <c r="G141" s="25" t="s">
        <v>321</v>
      </c>
      <c r="I141" s="46" t="s">
        <v>321</v>
      </c>
      <c r="J141" s="46" t="s">
        <v>486</v>
      </c>
      <c r="K141" s="66"/>
    </row>
    <row r="142" spans="1:11" ht="37.5" customHeight="1">
      <c r="A142" s="81"/>
      <c r="B142" s="56" t="s">
        <v>311</v>
      </c>
      <c r="C142" s="55" t="s">
        <v>312</v>
      </c>
      <c r="D142" s="45"/>
      <c r="E142" s="25" t="s">
        <v>9</v>
      </c>
      <c r="F142" s="25" t="s">
        <v>10</v>
      </c>
      <c r="G142" s="25" t="s">
        <v>321</v>
      </c>
      <c r="I142" s="46" t="s">
        <v>321</v>
      </c>
      <c r="J142" s="46" t="s">
        <v>487</v>
      </c>
      <c r="K142" s="66"/>
    </row>
    <row r="143" spans="1:11" ht="37.5" customHeight="1">
      <c r="A143" s="81"/>
      <c r="B143" s="56" t="s">
        <v>313</v>
      </c>
      <c r="C143" s="55" t="s">
        <v>314</v>
      </c>
      <c r="D143" s="45"/>
      <c r="E143" s="25" t="s">
        <v>9</v>
      </c>
      <c r="F143" s="25" t="s">
        <v>10</v>
      </c>
      <c r="G143" s="25" t="s">
        <v>322</v>
      </c>
      <c r="I143" s="46" t="s">
        <v>322</v>
      </c>
      <c r="J143" s="46" t="s">
        <v>488</v>
      </c>
      <c r="K143" s="66"/>
    </row>
    <row r="144" spans="1:11" ht="37.5" customHeight="1">
      <c r="A144" s="81"/>
      <c r="B144" s="56" t="s">
        <v>315</v>
      </c>
      <c r="C144" s="55" t="s">
        <v>316</v>
      </c>
      <c r="D144" s="45"/>
      <c r="E144" s="25" t="s">
        <v>9</v>
      </c>
      <c r="F144" s="25" t="s">
        <v>10</v>
      </c>
      <c r="G144" s="25" t="s">
        <v>394</v>
      </c>
      <c r="I144" s="46" t="s">
        <v>394</v>
      </c>
      <c r="J144" s="46" t="s">
        <v>489</v>
      </c>
      <c r="K144" s="66"/>
    </row>
    <row r="145" spans="1:11" ht="12">
      <c r="A145" s="81"/>
      <c r="B145" s="21"/>
      <c r="C145" s="20" t="s">
        <v>104</v>
      </c>
      <c r="E145" s="23"/>
      <c r="F145" s="24"/>
      <c r="G145" s="23"/>
      <c r="I145" s="54"/>
      <c r="J145" s="54"/>
      <c r="K145" s="45"/>
    </row>
    <row r="146" spans="1:11" ht="37.5" customHeight="1">
      <c r="A146" s="81"/>
      <c r="B146" s="56" t="s">
        <v>334</v>
      </c>
      <c r="C146" s="55" t="s">
        <v>335</v>
      </c>
      <c r="D146" s="45"/>
      <c r="E146" s="25"/>
      <c r="F146" s="25"/>
      <c r="G146" s="25"/>
      <c r="I146" s="46" t="s">
        <v>399</v>
      </c>
      <c r="J146" s="46"/>
      <c r="K146" s="66"/>
    </row>
    <row r="147" spans="1:11" ht="37.5" customHeight="1">
      <c r="A147" s="81"/>
      <c r="B147" s="56" t="s">
        <v>336</v>
      </c>
      <c r="C147" s="55" t="s">
        <v>337</v>
      </c>
      <c r="D147" s="45"/>
      <c r="E147" s="25"/>
      <c r="F147" s="25"/>
      <c r="G147" s="25"/>
      <c r="I147" s="46">
        <v>100</v>
      </c>
      <c r="J147" s="46" t="s">
        <v>490</v>
      </c>
      <c r="K147" s="66"/>
    </row>
    <row r="148" spans="1:11" ht="37.5" customHeight="1">
      <c r="A148" s="81"/>
      <c r="B148" s="56" t="s">
        <v>338</v>
      </c>
      <c r="C148" s="55" t="s">
        <v>339</v>
      </c>
      <c r="D148" s="45"/>
      <c r="E148" s="25"/>
      <c r="F148" s="25"/>
      <c r="G148" s="25"/>
      <c r="I148" s="46" t="s">
        <v>399</v>
      </c>
      <c r="J148" s="46" t="s">
        <v>491</v>
      </c>
      <c r="K148" s="66"/>
    </row>
    <row r="149" spans="1:11" ht="12.75" customHeight="1">
      <c r="A149" s="81"/>
      <c r="B149" s="19" t="s">
        <v>341</v>
      </c>
      <c r="C149" s="17" t="s">
        <v>340</v>
      </c>
      <c r="E149" s="18"/>
      <c r="F149" s="18"/>
      <c r="G149" s="18"/>
      <c r="I149" s="53" t="s">
        <v>386</v>
      </c>
      <c r="J149" s="53" t="s">
        <v>387</v>
      </c>
      <c r="K149" s="45"/>
    </row>
    <row r="150" spans="1:11" ht="37.5" customHeight="1">
      <c r="A150" s="81"/>
      <c r="B150" s="56" t="s">
        <v>342</v>
      </c>
      <c r="C150" s="55" t="s">
        <v>343</v>
      </c>
      <c r="D150" s="45"/>
      <c r="E150" s="25" t="s">
        <v>9</v>
      </c>
      <c r="F150" s="25" t="s">
        <v>94</v>
      </c>
      <c r="G150" s="25" t="s">
        <v>95</v>
      </c>
      <c r="I150" s="46" t="s">
        <v>94</v>
      </c>
      <c r="J150" s="46" t="s">
        <v>492</v>
      </c>
      <c r="K150" s="66"/>
    </row>
    <row r="151" spans="1:11" ht="37.5" customHeight="1">
      <c r="A151" s="81"/>
      <c r="B151" s="56" t="s">
        <v>344</v>
      </c>
      <c r="C151" s="55" t="s">
        <v>345</v>
      </c>
      <c r="D151" s="45"/>
      <c r="E151" s="25" t="s">
        <v>9</v>
      </c>
      <c r="F151" s="25" t="s">
        <v>10</v>
      </c>
      <c r="G151" s="25" t="s">
        <v>2</v>
      </c>
      <c r="I151" s="46" t="s">
        <v>2</v>
      </c>
      <c r="J151" s="46" t="s">
        <v>493</v>
      </c>
      <c r="K151" s="66"/>
    </row>
    <row r="152" spans="1:11" ht="37.5" customHeight="1">
      <c r="A152" s="81"/>
      <c r="B152" s="56" t="s">
        <v>346</v>
      </c>
      <c r="C152" s="55" t="s">
        <v>347</v>
      </c>
      <c r="D152" s="45"/>
      <c r="E152" s="25" t="s">
        <v>9</v>
      </c>
      <c r="F152" s="25" t="s">
        <v>94</v>
      </c>
      <c r="G152" s="25" t="s">
        <v>95</v>
      </c>
      <c r="I152" s="46" t="s">
        <v>95</v>
      </c>
      <c r="J152" s="46" t="s">
        <v>494</v>
      </c>
      <c r="K152" s="66"/>
    </row>
    <row r="153" spans="1:11" ht="37.5" customHeight="1">
      <c r="A153" s="81"/>
      <c r="B153" s="56" t="s">
        <v>348</v>
      </c>
      <c r="C153" s="55" t="s">
        <v>349</v>
      </c>
      <c r="D153" s="45"/>
      <c r="E153" s="25" t="s">
        <v>9</v>
      </c>
      <c r="F153" s="25" t="s">
        <v>10</v>
      </c>
      <c r="G153" s="25" t="s">
        <v>356</v>
      </c>
      <c r="I153" s="46" t="s">
        <v>356</v>
      </c>
      <c r="J153" s="46" t="s">
        <v>495</v>
      </c>
      <c r="K153" s="66"/>
    </row>
    <row r="154" spans="1:11" ht="37.5" customHeight="1">
      <c r="A154" s="81"/>
      <c r="B154" s="56" t="s">
        <v>350</v>
      </c>
      <c r="C154" s="55" t="s">
        <v>351</v>
      </c>
      <c r="D154" s="45"/>
      <c r="E154" s="25" t="s">
        <v>9</v>
      </c>
      <c r="F154" s="25" t="s">
        <v>10</v>
      </c>
      <c r="G154" s="25" t="s">
        <v>2</v>
      </c>
      <c r="I154" s="46" t="s">
        <v>2</v>
      </c>
      <c r="J154" s="46" t="s">
        <v>496</v>
      </c>
      <c r="K154" s="66"/>
    </row>
    <row r="155" spans="1:11" ht="37.5" customHeight="1">
      <c r="A155" s="81"/>
      <c r="B155" s="56" t="s">
        <v>352</v>
      </c>
      <c r="C155" s="55" t="s">
        <v>353</v>
      </c>
      <c r="D155" s="45"/>
      <c r="E155" s="25" t="s">
        <v>9</v>
      </c>
      <c r="F155" s="25" t="s">
        <v>10</v>
      </c>
      <c r="G155" s="25" t="s">
        <v>357</v>
      </c>
      <c r="I155" s="46" t="s">
        <v>9</v>
      </c>
      <c r="J155" s="46"/>
      <c r="K155" s="66"/>
    </row>
    <row r="156" spans="1:11" ht="37.5" customHeight="1">
      <c r="A156" s="81"/>
      <c r="B156" s="56" t="s">
        <v>354</v>
      </c>
      <c r="C156" s="55" t="s">
        <v>355</v>
      </c>
      <c r="D156" s="45"/>
      <c r="E156" s="25" t="s">
        <v>9</v>
      </c>
      <c r="F156" s="25" t="s">
        <v>10</v>
      </c>
      <c r="G156" s="25" t="s">
        <v>358</v>
      </c>
      <c r="I156" s="46" t="s">
        <v>10</v>
      </c>
      <c r="J156" s="46" t="s">
        <v>497</v>
      </c>
      <c r="K156" s="66"/>
    </row>
    <row r="157" spans="1:11" ht="12">
      <c r="A157" s="81"/>
      <c r="B157" s="21"/>
      <c r="C157" s="20" t="s">
        <v>104</v>
      </c>
      <c r="E157" s="23"/>
      <c r="F157" s="24"/>
      <c r="G157" s="23"/>
      <c r="I157" s="54"/>
      <c r="J157" s="54"/>
      <c r="K157" s="45"/>
    </row>
    <row r="158" spans="1:11" ht="37.5" customHeight="1">
      <c r="A158" s="81"/>
      <c r="B158" s="56" t="s">
        <v>359</v>
      </c>
      <c r="C158" s="55" t="s">
        <v>360</v>
      </c>
      <c r="D158" s="45"/>
      <c r="E158" s="25"/>
      <c r="F158" s="25"/>
      <c r="G158" s="25"/>
      <c r="I158" s="46" t="s">
        <v>498</v>
      </c>
      <c r="J158" s="46"/>
      <c r="K158" s="66"/>
    </row>
    <row r="159" spans="1:11" ht="37.5" customHeight="1">
      <c r="A159" s="81"/>
      <c r="B159" s="57" t="s">
        <v>361</v>
      </c>
      <c r="C159" s="58" t="s">
        <v>362</v>
      </c>
      <c r="D159" s="45"/>
      <c r="E159" s="59"/>
      <c r="F159" s="59"/>
      <c r="G159" s="59"/>
      <c r="I159" s="87" t="s">
        <v>401</v>
      </c>
      <c r="J159" s="87"/>
      <c r="K159" s="66"/>
    </row>
    <row r="160" spans="1:11" ht="15" customHeight="1">
      <c r="A160" s="81"/>
      <c r="B160" s="5"/>
      <c r="C160" s="6"/>
      <c r="E160" s="7"/>
      <c r="F160" s="7"/>
      <c r="G160" s="7"/>
      <c r="I160" s="67"/>
      <c r="J160" s="67"/>
      <c r="K160" s="45"/>
    </row>
    <row r="161" spans="1:61" ht="15" customHeight="1">
      <c r="B161" s="5"/>
      <c r="C161" s="6"/>
      <c r="E161" s="64"/>
      <c r="F161" s="64"/>
      <c r="G161" s="64"/>
      <c r="I161" s="68"/>
      <c r="J161" s="68"/>
      <c r="K161" s="45"/>
    </row>
    <row r="162" spans="1:61" ht="24.75" customHeight="1">
      <c r="A162" s="81"/>
      <c r="B162" s="5"/>
      <c r="C162" s="29" t="s">
        <v>78</v>
      </c>
      <c r="E162" s="31"/>
      <c r="F162" s="31"/>
      <c r="G162" s="31"/>
      <c r="I162" s="146" t="s">
        <v>499</v>
      </c>
      <c r="J162" s="69"/>
      <c r="K162" s="45"/>
    </row>
    <row r="163" spans="1:61" ht="24.75" customHeight="1">
      <c r="B163" s="5"/>
      <c r="C163" s="30" t="s">
        <v>64</v>
      </c>
      <c r="E163" s="31"/>
      <c r="F163" s="31"/>
      <c r="G163" s="31"/>
      <c r="I163" s="69" t="s">
        <v>500</v>
      </c>
      <c r="J163" s="69"/>
      <c r="K163" s="45"/>
    </row>
    <row r="164" spans="1:61" ht="24.75" customHeight="1">
      <c r="A164" s="81"/>
      <c r="B164" s="5"/>
      <c r="C164" s="30" t="s">
        <v>65</v>
      </c>
      <c r="E164" s="31"/>
      <c r="F164" s="31"/>
      <c r="G164" s="31"/>
      <c r="I164" s="70" t="s">
        <v>501</v>
      </c>
      <c r="J164" s="70"/>
      <c r="K164" s="45"/>
    </row>
    <row r="165" spans="1:61" ht="15" customHeight="1">
      <c r="A165" s="81"/>
      <c r="B165" s="5"/>
      <c r="C165" s="32" t="s">
        <v>66</v>
      </c>
      <c r="E165" s="8"/>
      <c r="F165" s="8"/>
      <c r="G165" s="8"/>
      <c r="I165" s="77" t="s">
        <v>400</v>
      </c>
      <c r="J165" s="67"/>
      <c r="K165" s="45"/>
    </row>
    <row r="166" spans="1:61" s="2" customFormat="1" ht="15" customHeight="1">
      <c r="A166" s="81"/>
    </row>
    <row r="167" spans="1:61" ht="12.75" customHeight="1">
      <c r="A167" s="81"/>
      <c r="B167" s="19" t="s">
        <v>7</v>
      </c>
      <c r="C167" s="17" t="s">
        <v>82</v>
      </c>
      <c r="E167" s="18"/>
      <c r="F167" s="18"/>
      <c r="G167" s="18"/>
      <c r="I167" s="53"/>
      <c r="J167" s="53"/>
      <c r="K167" s="45"/>
    </row>
    <row r="168" spans="1:61" ht="37.5" customHeight="1">
      <c r="A168" s="81"/>
      <c r="B168" s="56" t="s">
        <v>8</v>
      </c>
      <c r="C168" s="55" t="s">
        <v>83</v>
      </c>
      <c r="E168" s="22"/>
      <c r="F168" s="22"/>
      <c r="G168" s="22"/>
      <c r="I168" s="38">
        <f>+IF(ISBLANK(I13),"-",MATCH(I13,$E13:$G13,0)-1)</f>
        <v>2</v>
      </c>
      <c r="J168" s="37"/>
      <c r="L168" s="9"/>
      <c r="M168" s="9"/>
      <c r="O168" s="9"/>
      <c r="P168" s="9"/>
      <c r="R168" s="9"/>
      <c r="S168" s="9"/>
      <c r="U168" s="9"/>
      <c r="V168" s="9"/>
      <c r="X168" s="9"/>
      <c r="Y168" s="9"/>
      <c r="AA168" s="9"/>
      <c r="AB168" s="9"/>
      <c r="AD168" s="9"/>
      <c r="AE168" s="9"/>
      <c r="AG168" s="9"/>
      <c r="AH168" s="9"/>
      <c r="AJ168" s="9"/>
      <c r="AK168" s="9"/>
      <c r="AM168" s="9"/>
      <c r="AN168" s="9"/>
      <c r="AP168" s="9"/>
      <c r="AQ168" s="9"/>
      <c r="AS168" s="9"/>
      <c r="AT168" s="9"/>
      <c r="AV168" s="9"/>
      <c r="AW168" s="9"/>
      <c r="AY168" s="9"/>
      <c r="AZ168" s="9"/>
      <c r="BB168" s="9"/>
      <c r="BC168" s="9"/>
      <c r="BE168" s="9"/>
      <c r="BF168" s="9"/>
      <c r="BH168" s="9"/>
      <c r="BI168" s="9"/>
    </row>
    <row r="169" spans="1:61" ht="37.5" customHeight="1">
      <c r="A169" s="81"/>
      <c r="B169" s="56" t="s">
        <v>11</v>
      </c>
      <c r="C169" s="55" t="s">
        <v>84</v>
      </c>
      <c r="E169" s="22"/>
      <c r="F169" s="22"/>
      <c r="G169" s="22"/>
      <c r="I169" s="38">
        <f t="shared" ref="I169:I178" si="0">+IF(ISBLANK(I14),"-",MATCH(I14,$E14:$G14,0)-1)</f>
        <v>2</v>
      </c>
      <c r="J169" s="37"/>
      <c r="L169" s="9"/>
      <c r="M169" s="9"/>
      <c r="O169" s="9"/>
      <c r="P169" s="9"/>
      <c r="R169" s="9"/>
      <c r="S169" s="9"/>
      <c r="U169" s="9"/>
      <c r="V169" s="9"/>
      <c r="X169" s="9"/>
      <c r="Y169" s="9"/>
      <c r="AA169" s="9"/>
      <c r="AB169" s="9"/>
      <c r="AD169" s="9"/>
      <c r="AE169" s="9"/>
      <c r="AG169" s="9"/>
      <c r="AH169" s="9"/>
      <c r="AJ169" s="9"/>
      <c r="AK169" s="9"/>
      <c r="AM169" s="9"/>
      <c r="AN169" s="9"/>
      <c r="AP169" s="9"/>
      <c r="AQ169" s="9"/>
      <c r="AS169" s="9"/>
      <c r="AT169" s="9"/>
      <c r="AV169" s="9"/>
      <c r="AW169" s="9"/>
      <c r="AY169" s="9"/>
      <c r="AZ169" s="9"/>
      <c r="BB169" s="9"/>
      <c r="BC169" s="9"/>
      <c r="BE169" s="9"/>
      <c r="BF169" s="9"/>
      <c r="BH169" s="9"/>
      <c r="BI169" s="9"/>
    </row>
    <row r="170" spans="1:61" ht="37.5" customHeight="1">
      <c r="B170" s="56" t="s">
        <v>12</v>
      </c>
      <c r="C170" s="55" t="s">
        <v>85</v>
      </c>
      <c r="E170" s="22"/>
      <c r="F170" s="22"/>
      <c r="G170" s="22"/>
      <c r="I170" s="38">
        <f t="shared" si="0"/>
        <v>2</v>
      </c>
      <c r="J170" s="37"/>
      <c r="L170" s="9"/>
      <c r="M170" s="9"/>
      <c r="O170" s="9"/>
      <c r="P170" s="9"/>
      <c r="R170" s="9"/>
      <c r="S170" s="9"/>
      <c r="U170" s="9"/>
      <c r="V170" s="9"/>
      <c r="X170" s="9"/>
      <c r="Y170" s="9"/>
      <c r="AA170" s="9"/>
      <c r="AB170" s="9"/>
      <c r="AD170" s="9"/>
      <c r="AE170" s="9"/>
      <c r="AG170" s="9"/>
      <c r="AH170" s="9"/>
      <c r="AJ170" s="9"/>
      <c r="AK170" s="9"/>
      <c r="AM170" s="9"/>
      <c r="AN170" s="9"/>
      <c r="AP170" s="9"/>
      <c r="AQ170" s="9"/>
      <c r="AS170" s="9"/>
      <c r="AT170" s="9"/>
      <c r="AV170" s="9"/>
      <c r="AW170" s="9"/>
      <c r="AY170" s="9"/>
      <c r="AZ170" s="9"/>
      <c r="BB170" s="9"/>
      <c r="BC170" s="9"/>
      <c r="BE170" s="9"/>
      <c r="BF170" s="9"/>
      <c r="BH170" s="9"/>
      <c r="BI170" s="9"/>
    </row>
    <row r="171" spans="1:61" ht="37.5" customHeight="1">
      <c r="A171" s="81"/>
      <c r="B171" s="56" t="s">
        <v>13</v>
      </c>
      <c r="C171" s="55" t="s">
        <v>86</v>
      </c>
      <c r="E171" s="22"/>
      <c r="F171" s="22"/>
      <c r="G171" s="22"/>
      <c r="I171" s="38">
        <f t="shared" si="0"/>
        <v>2</v>
      </c>
      <c r="J171" s="37"/>
      <c r="L171" s="9"/>
      <c r="M171" s="9"/>
      <c r="O171" s="9"/>
      <c r="P171" s="9"/>
      <c r="R171" s="9"/>
      <c r="S171" s="9"/>
      <c r="U171" s="9"/>
      <c r="V171" s="9"/>
      <c r="X171" s="9"/>
      <c r="Y171" s="9"/>
      <c r="AA171" s="9"/>
      <c r="AB171" s="9"/>
      <c r="AD171" s="9"/>
      <c r="AE171" s="9"/>
      <c r="AG171" s="9"/>
      <c r="AH171" s="9"/>
      <c r="AJ171" s="9"/>
      <c r="AK171" s="9"/>
      <c r="AM171" s="9"/>
      <c r="AN171" s="9"/>
      <c r="AP171" s="9"/>
      <c r="AQ171" s="9"/>
      <c r="AS171" s="9"/>
      <c r="AT171" s="9"/>
      <c r="AV171" s="9"/>
      <c r="AW171" s="9"/>
      <c r="AY171" s="9"/>
      <c r="AZ171" s="9"/>
      <c r="BB171" s="9"/>
      <c r="BC171" s="9"/>
      <c r="BE171" s="9"/>
      <c r="BF171" s="9"/>
      <c r="BH171" s="9"/>
      <c r="BI171" s="9"/>
    </row>
    <row r="172" spans="1:61" ht="37.5" customHeight="1">
      <c r="B172" s="56" t="s">
        <v>14</v>
      </c>
      <c r="C172" s="55" t="s">
        <v>87</v>
      </c>
      <c r="E172" s="22"/>
      <c r="F172" s="22"/>
      <c r="G172" s="22"/>
      <c r="I172" s="38">
        <f t="shared" si="0"/>
        <v>2</v>
      </c>
      <c r="J172" s="37"/>
      <c r="L172" s="9"/>
      <c r="M172" s="9"/>
      <c r="O172" s="9"/>
      <c r="P172" s="9"/>
      <c r="R172" s="9"/>
      <c r="S172" s="9"/>
      <c r="U172" s="9"/>
      <c r="V172" s="9"/>
      <c r="X172" s="9"/>
      <c r="Y172" s="9"/>
      <c r="AA172" s="9"/>
      <c r="AB172" s="9"/>
      <c r="AD172" s="9"/>
      <c r="AE172" s="9"/>
      <c r="AG172" s="9"/>
      <c r="AH172" s="9"/>
      <c r="AJ172" s="9"/>
      <c r="AK172" s="9"/>
      <c r="AM172" s="9"/>
      <c r="AN172" s="9"/>
      <c r="AP172" s="9"/>
      <c r="AQ172" s="9"/>
      <c r="AS172" s="9"/>
      <c r="AT172" s="9"/>
      <c r="AV172" s="9"/>
      <c r="AW172" s="9"/>
      <c r="AY172" s="9"/>
      <c r="AZ172" s="9"/>
      <c r="BB172" s="9"/>
      <c r="BC172" s="9"/>
      <c r="BE172" s="9"/>
      <c r="BF172" s="9"/>
      <c r="BH172" s="9"/>
      <c r="BI172" s="9"/>
    </row>
    <row r="173" spans="1:61" ht="37.5" customHeight="1">
      <c r="A173" s="81"/>
      <c r="B173" s="56" t="s">
        <v>15</v>
      </c>
      <c r="C173" s="55" t="s">
        <v>88</v>
      </c>
      <c r="E173" s="22"/>
      <c r="F173" s="22"/>
      <c r="G173" s="22"/>
      <c r="I173" s="38">
        <f t="shared" si="0"/>
        <v>2</v>
      </c>
      <c r="J173" s="37"/>
      <c r="L173" s="9"/>
      <c r="M173" s="9"/>
      <c r="O173" s="9"/>
      <c r="P173" s="9"/>
      <c r="R173" s="9"/>
      <c r="S173" s="9"/>
      <c r="U173" s="9"/>
      <c r="V173" s="9"/>
      <c r="X173" s="9"/>
      <c r="Y173" s="9"/>
      <c r="AA173" s="9"/>
      <c r="AB173" s="9"/>
      <c r="AD173" s="9"/>
      <c r="AE173" s="9"/>
      <c r="AG173" s="9"/>
      <c r="AH173" s="9"/>
      <c r="AJ173" s="9"/>
      <c r="AK173" s="9"/>
      <c r="AM173" s="9"/>
      <c r="AN173" s="9"/>
      <c r="AP173" s="9"/>
      <c r="AQ173" s="9"/>
      <c r="AS173" s="9"/>
      <c r="AT173" s="9"/>
      <c r="AV173" s="9"/>
      <c r="AW173" s="9"/>
      <c r="AY173" s="9"/>
      <c r="AZ173" s="9"/>
      <c r="BB173" s="9"/>
      <c r="BC173" s="9"/>
      <c r="BE173" s="9"/>
      <c r="BF173" s="9"/>
      <c r="BH173" s="9"/>
      <c r="BI173" s="9"/>
    </row>
    <row r="174" spans="1:61" ht="37.5" customHeight="1">
      <c r="A174" s="81"/>
      <c r="B174" s="56" t="s">
        <v>16</v>
      </c>
      <c r="C174" s="55" t="s">
        <v>89</v>
      </c>
      <c r="E174" s="22"/>
      <c r="F174" s="22"/>
      <c r="G174" s="22"/>
      <c r="I174" s="38">
        <f t="shared" si="0"/>
        <v>2</v>
      </c>
      <c r="J174" s="37"/>
      <c r="L174" s="9"/>
      <c r="M174" s="9"/>
      <c r="O174" s="9"/>
      <c r="P174" s="9"/>
      <c r="R174" s="9"/>
      <c r="S174" s="9"/>
      <c r="U174" s="9"/>
      <c r="V174" s="9"/>
      <c r="X174" s="9"/>
      <c r="Y174" s="9"/>
      <c r="AA174" s="9"/>
      <c r="AB174" s="9"/>
      <c r="AD174" s="9"/>
      <c r="AE174" s="9"/>
      <c r="AG174" s="9"/>
      <c r="AH174" s="9"/>
      <c r="AJ174" s="9"/>
      <c r="AK174" s="9"/>
      <c r="AM174" s="9"/>
      <c r="AN174" s="9"/>
      <c r="AP174" s="9"/>
      <c r="AQ174" s="9"/>
      <c r="AS174" s="9"/>
      <c r="AT174" s="9"/>
      <c r="AV174" s="9"/>
      <c r="AW174" s="9"/>
      <c r="AY174" s="9"/>
      <c r="AZ174" s="9"/>
      <c r="BB174" s="9"/>
      <c r="BC174" s="9"/>
      <c r="BE174" s="9"/>
      <c r="BF174" s="9"/>
      <c r="BH174" s="9"/>
      <c r="BI174" s="9"/>
    </row>
    <row r="175" spans="1:61" ht="37.5" customHeight="1">
      <c r="B175" s="56" t="s">
        <v>17</v>
      </c>
      <c r="C175" s="55" t="s">
        <v>90</v>
      </c>
      <c r="E175" s="22"/>
      <c r="F175" s="22"/>
      <c r="G175" s="22"/>
      <c r="I175" s="38">
        <f t="shared" si="0"/>
        <v>2</v>
      </c>
      <c r="J175" s="37"/>
      <c r="L175" s="9"/>
      <c r="M175" s="9"/>
      <c r="O175" s="9"/>
      <c r="P175" s="9"/>
      <c r="R175" s="9"/>
      <c r="S175" s="9"/>
      <c r="U175" s="9"/>
      <c r="V175" s="9"/>
      <c r="X175" s="9"/>
      <c r="Y175" s="9"/>
      <c r="AA175" s="9"/>
      <c r="AB175" s="9"/>
      <c r="AD175" s="9"/>
      <c r="AE175" s="9"/>
      <c r="AG175" s="9"/>
      <c r="AH175" s="9"/>
      <c r="AJ175" s="9"/>
      <c r="AK175" s="9"/>
      <c r="AM175" s="9"/>
      <c r="AN175" s="9"/>
      <c r="AP175" s="9"/>
      <c r="AQ175" s="9"/>
      <c r="AS175" s="9"/>
      <c r="AT175" s="9"/>
      <c r="AV175" s="9"/>
      <c r="AW175" s="9"/>
      <c r="AY175" s="9"/>
      <c r="AZ175" s="9"/>
      <c r="BB175" s="9"/>
      <c r="BC175" s="9"/>
      <c r="BE175" s="9"/>
      <c r="BF175" s="9"/>
      <c r="BH175" s="9"/>
      <c r="BI175" s="9"/>
    </row>
    <row r="176" spans="1:61" ht="37.5" customHeight="1">
      <c r="A176" s="81"/>
      <c r="B176" s="56" t="s">
        <v>18</v>
      </c>
      <c r="C176" s="55" t="s">
        <v>91</v>
      </c>
      <c r="E176" s="22"/>
      <c r="F176" s="22"/>
      <c r="G176" s="22"/>
      <c r="I176" s="38">
        <f t="shared" si="0"/>
        <v>2</v>
      </c>
      <c r="J176" s="37"/>
    </row>
    <row r="177" spans="1:61" ht="37.5" customHeight="1">
      <c r="A177" s="81"/>
      <c r="B177" s="56" t="s">
        <v>19</v>
      </c>
      <c r="C177" s="55" t="s">
        <v>92</v>
      </c>
      <c r="E177" s="22"/>
      <c r="F177" s="22"/>
      <c r="G177" s="22"/>
      <c r="I177" s="38">
        <f t="shared" si="0"/>
        <v>2</v>
      </c>
      <c r="J177" s="37"/>
      <c r="L177" s="9"/>
      <c r="M177" s="9"/>
      <c r="O177" s="9"/>
      <c r="P177" s="9"/>
      <c r="R177" s="9"/>
      <c r="S177" s="9"/>
      <c r="U177" s="9"/>
      <c r="V177" s="9"/>
      <c r="X177" s="9"/>
      <c r="Y177" s="9"/>
      <c r="AA177" s="9"/>
      <c r="AB177" s="9"/>
      <c r="AD177" s="9"/>
      <c r="AE177" s="9"/>
      <c r="AG177" s="9"/>
      <c r="AH177" s="9"/>
      <c r="AJ177" s="9"/>
      <c r="AK177" s="9"/>
      <c r="AM177" s="9"/>
      <c r="AN177" s="9"/>
      <c r="AP177" s="9"/>
      <c r="AQ177" s="9"/>
      <c r="AS177" s="9"/>
      <c r="AT177" s="9"/>
      <c r="AV177" s="9"/>
      <c r="AW177" s="9"/>
      <c r="AY177" s="9"/>
      <c r="AZ177" s="9"/>
      <c r="BB177" s="9"/>
      <c r="BC177" s="9"/>
      <c r="BE177" s="9"/>
      <c r="BF177" s="9"/>
      <c r="BH177" s="9"/>
      <c r="BI177" s="9"/>
    </row>
    <row r="178" spans="1:61" ht="37.5" customHeight="1">
      <c r="B178" s="56" t="s">
        <v>20</v>
      </c>
      <c r="C178" s="55" t="s">
        <v>93</v>
      </c>
      <c r="E178" s="22"/>
      <c r="F178" s="22"/>
      <c r="G178" s="22"/>
      <c r="I178" s="38">
        <f t="shared" si="0"/>
        <v>2</v>
      </c>
      <c r="J178" s="37"/>
      <c r="L178" s="9"/>
      <c r="M178" s="9"/>
      <c r="O178" s="9"/>
      <c r="P178" s="9"/>
      <c r="R178" s="9"/>
      <c r="S178" s="9"/>
      <c r="U178" s="9"/>
      <c r="V178" s="9"/>
      <c r="X178" s="9"/>
      <c r="Y178" s="9"/>
      <c r="AA178" s="9"/>
      <c r="AB178" s="9"/>
      <c r="AD178" s="9"/>
      <c r="AE178" s="9"/>
      <c r="AG178" s="9"/>
      <c r="AH178" s="9"/>
      <c r="AJ178" s="9"/>
      <c r="AK178" s="9"/>
      <c r="AM178" s="9"/>
      <c r="AN178" s="9"/>
      <c r="AP178" s="9"/>
      <c r="AQ178" s="9"/>
      <c r="AS178" s="9"/>
      <c r="AT178" s="9"/>
      <c r="AV178" s="9"/>
      <c r="AW178" s="9"/>
      <c r="AY178" s="9"/>
      <c r="AZ178" s="9"/>
      <c r="BB178" s="9"/>
      <c r="BC178" s="9"/>
      <c r="BE178" s="9"/>
      <c r="BF178" s="9"/>
      <c r="BH178" s="9"/>
      <c r="BI178" s="9"/>
    </row>
    <row r="179" spans="1:61" ht="12">
      <c r="A179" s="81"/>
      <c r="B179" s="21"/>
      <c r="C179" s="20" t="s">
        <v>104</v>
      </c>
      <c r="E179" s="23"/>
      <c r="F179" s="24"/>
      <c r="G179" s="23"/>
      <c r="I179" s="54"/>
      <c r="J179" s="54"/>
      <c r="K179" s="45"/>
    </row>
    <row r="180" spans="1:61" ht="37.5" customHeight="1">
      <c r="B180" s="56" t="s">
        <v>105</v>
      </c>
      <c r="C180" s="55" t="s">
        <v>106</v>
      </c>
      <c r="E180" s="22"/>
      <c r="F180" s="22"/>
      <c r="G180" s="22"/>
      <c r="I180" s="38">
        <f>+IF(ISBLANK(I25),"-",I25)</f>
        <v>28</v>
      </c>
      <c r="J180" s="37"/>
      <c r="L180" s="9"/>
      <c r="M180" s="9"/>
      <c r="O180" s="9"/>
      <c r="P180" s="9"/>
      <c r="R180" s="9"/>
      <c r="S180" s="9"/>
      <c r="U180" s="9"/>
      <c r="V180" s="9"/>
      <c r="X180" s="9"/>
      <c r="Y180" s="9"/>
      <c r="AA180" s="9"/>
      <c r="AB180" s="9"/>
      <c r="AD180" s="9"/>
      <c r="AE180" s="9"/>
      <c r="AG180" s="9"/>
      <c r="AH180" s="9"/>
      <c r="AJ180" s="9"/>
      <c r="AK180" s="9"/>
      <c r="AM180" s="9"/>
      <c r="AN180" s="9"/>
      <c r="AP180" s="9"/>
      <c r="AQ180" s="9"/>
      <c r="AS180" s="9"/>
      <c r="AT180" s="9"/>
      <c r="AV180" s="9"/>
      <c r="AW180" s="9"/>
      <c r="AY180" s="9"/>
      <c r="AZ180" s="9"/>
      <c r="BB180" s="9"/>
      <c r="BC180" s="9"/>
      <c r="BE180" s="9"/>
      <c r="BF180" s="9"/>
      <c r="BH180" s="9"/>
      <c r="BI180" s="9"/>
    </row>
    <row r="181" spans="1:61" ht="37.5" customHeight="1">
      <c r="A181" s="81"/>
      <c r="B181" s="56" t="s">
        <v>107</v>
      </c>
      <c r="C181" s="55" t="s">
        <v>108</v>
      </c>
      <c r="E181" s="22"/>
      <c r="F181" s="22"/>
      <c r="G181" s="22"/>
      <c r="I181" s="38" t="str">
        <f>+IF(ISBLANK(I26),"-",I26)</f>
        <v>0.85</v>
      </c>
      <c r="J181" s="37"/>
      <c r="L181" s="9"/>
      <c r="M181" s="9"/>
      <c r="O181" s="9"/>
      <c r="P181" s="9"/>
      <c r="R181" s="9"/>
      <c r="S181" s="9"/>
      <c r="U181" s="9"/>
      <c r="V181" s="9"/>
      <c r="X181" s="9"/>
      <c r="Y181" s="9"/>
      <c r="AA181" s="9"/>
      <c r="AB181" s="9"/>
      <c r="AD181" s="9"/>
      <c r="AE181" s="9"/>
      <c r="AG181" s="9"/>
      <c r="AH181" s="9"/>
      <c r="AJ181" s="9"/>
      <c r="AK181" s="9"/>
      <c r="AM181" s="9"/>
      <c r="AN181" s="9"/>
      <c r="AP181" s="9"/>
      <c r="AQ181" s="9"/>
      <c r="AS181" s="9"/>
      <c r="AT181" s="9"/>
      <c r="AV181" s="9"/>
      <c r="AW181" s="9"/>
      <c r="AY181" s="9"/>
      <c r="AZ181" s="9"/>
      <c r="BB181" s="9"/>
      <c r="BC181" s="9"/>
      <c r="BE181" s="9"/>
      <c r="BF181" s="9"/>
      <c r="BH181" s="9"/>
      <c r="BI181" s="9"/>
    </row>
    <row r="182" spans="1:61" ht="37.5" customHeight="1">
      <c r="B182" s="56" t="s">
        <v>109</v>
      </c>
      <c r="C182" s="55" t="s">
        <v>110</v>
      </c>
      <c r="E182" s="22"/>
      <c r="F182" s="22"/>
      <c r="G182" s="22"/>
      <c r="I182" s="38">
        <f>+IF(ISBLANK(I27),"-",I27)</f>
        <v>0</v>
      </c>
      <c r="J182" s="37"/>
      <c r="L182" s="9"/>
      <c r="M182" s="9"/>
      <c r="O182" s="9"/>
      <c r="P182" s="9"/>
      <c r="R182" s="9"/>
      <c r="S182" s="9"/>
      <c r="U182" s="9"/>
      <c r="V182" s="9"/>
      <c r="X182" s="9"/>
      <c r="Y182" s="9"/>
      <c r="AA182" s="9"/>
      <c r="AB182" s="9"/>
      <c r="AD182" s="9"/>
      <c r="AE182" s="9"/>
      <c r="AG182" s="9"/>
      <c r="AH182" s="9"/>
      <c r="AJ182" s="9"/>
      <c r="AK182" s="9"/>
      <c r="AM182" s="9"/>
      <c r="AN182" s="9"/>
      <c r="AP182" s="9"/>
      <c r="AQ182" s="9"/>
      <c r="AS182" s="9"/>
      <c r="AT182" s="9"/>
      <c r="AV182" s="9"/>
      <c r="AW182" s="9"/>
      <c r="AY182" s="9"/>
      <c r="AZ182" s="9"/>
      <c r="BB182" s="9"/>
      <c r="BC182" s="9"/>
      <c r="BE182" s="9"/>
      <c r="BF182" s="9"/>
      <c r="BH182" s="9"/>
      <c r="BI182" s="9"/>
    </row>
    <row r="183" spans="1:61" ht="37.5" customHeight="1">
      <c r="A183" s="81"/>
      <c r="B183" s="56" t="s">
        <v>111</v>
      </c>
      <c r="C183" s="55" t="s">
        <v>60</v>
      </c>
      <c r="E183" s="22"/>
      <c r="F183" s="22"/>
      <c r="G183" s="22"/>
      <c r="I183" s="38">
        <f>+IF(ISBLANK(I28),"-",I28)</f>
        <v>2</v>
      </c>
      <c r="J183" s="37"/>
    </row>
    <row r="184" spans="1:61" ht="12.75" customHeight="1">
      <c r="A184" s="81"/>
      <c r="B184" s="19" t="s">
        <v>21</v>
      </c>
      <c r="C184" s="17" t="s">
        <v>112</v>
      </c>
      <c r="E184" s="18"/>
      <c r="F184" s="18"/>
      <c r="G184" s="18"/>
      <c r="I184" s="53">
        <f>+IF(ISBLANK(I45),"-",MATCH(I45,$E45:$G45,0)-1)</f>
        <v>2</v>
      </c>
      <c r="J184" s="53"/>
      <c r="K184" s="45"/>
    </row>
    <row r="185" spans="1:61" ht="37.5" customHeight="1">
      <c r="B185" s="56" t="s">
        <v>22</v>
      </c>
      <c r="C185" s="55" t="s">
        <v>113</v>
      </c>
      <c r="E185" s="22"/>
      <c r="F185" s="22"/>
      <c r="G185" s="22"/>
      <c r="I185" s="38">
        <f t="shared" ref="I185:I194" si="1">+IF(ISBLANK(I30),"-",MATCH(I30,$E30:$G30,0)-1)</f>
        <v>2</v>
      </c>
      <c r="J185" s="37"/>
      <c r="L185" s="9"/>
      <c r="M185" s="9"/>
      <c r="O185" s="9"/>
      <c r="P185" s="9"/>
      <c r="R185" s="9"/>
      <c r="S185" s="9"/>
      <c r="U185" s="9"/>
      <c r="V185" s="9"/>
      <c r="X185" s="9"/>
      <c r="Y185" s="9"/>
      <c r="AA185" s="9"/>
      <c r="AB185" s="9"/>
      <c r="AD185" s="9"/>
      <c r="AE185" s="9"/>
      <c r="AG185" s="9"/>
      <c r="AH185" s="9"/>
      <c r="AJ185" s="9"/>
      <c r="AK185" s="9"/>
      <c r="AM185" s="9"/>
      <c r="AN185" s="9"/>
      <c r="AP185" s="9"/>
      <c r="AQ185" s="9"/>
      <c r="AS185" s="9"/>
      <c r="AT185" s="9"/>
      <c r="AV185" s="9"/>
      <c r="AW185" s="9"/>
      <c r="AY185" s="9"/>
      <c r="AZ185" s="9"/>
      <c r="BB185" s="9"/>
      <c r="BC185" s="9"/>
      <c r="BE185" s="9"/>
      <c r="BF185" s="9"/>
      <c r="BH185" s="9"/>
      <c r="BI185" s="9"/>
    </row>
    <row r="186" spans="1:61" ht="37.5" customHeight="1">
      <c r="A186" s="81"/>
      <c r="B186" s="56" t="s">
        <v>23</v>
      </c>
      <c r="C186" s="55" t="s">
        <v>114</v>
      </c>
      <c r="E186" s="22"/>
      <c r="F186" s="22"/>
      <c r="G186" s="22"/>
      <c r="I186" s="38">
        <f t="shared" si="1"/>
        <v>2</v>
      </c>
      <c r="J186" s="37"/>
      <c r="L186" s="9"/>
      <c r="M186" s="9"/>
      <c r="O186" s="9"/>
      <c r="P186" s="9"/>
      <c r="R186" s="9"/>
      <c r="S186" s="9"/>
      <c r="U186" s="9"/>
      <c r="V186" s="9"/>
      <c r="X186" s="9"/>
      <c r="Y186" s="9"/>
      <c r="AA186" s="9"/>
      <c r="AB186" s="9"/>
      <c r="AD186" s="9"/>
      <c r="AE186" s="9"/>
      <c r="AG186" s="9"/>
      <c r="AH186" s="9"/>
      <c r="AJ186" s="9"/>
      <c r="AK186" s="9"/>
      <c r="AM186" s="9"/>
      <c r="AN186" s="9"/>
      <c r="AP186" s="9"/>
      <c r="AQ186" s="9"/>
      <c r="AS186" s="9"/>
      <c r="AT186" s="9"/>
      <c r="AV186" s="9"/>
      <c r="AW186" s="9"/>
      <c r="AY186" s="9"/>
      <c r="AZ186" s="9"/>
      <c r="BB186" s="9"/>
      <c r="BC186" s="9"/>
      <c r="BE186" s="9"/>
      <c r="BF186" s="9"/>
      <c r="BH186" s="9"/>
      <c r="BI186" s="9"/>
    </row>
    <row r="187" spans="1:61" ht="37.5" customHeight="1">
      <c r="A187" s="81"/>
      <c r="B187" s="56" t="s">
        <v>115</v>
      </c>
      <c r="C187" s="55" t="s">
        <v>116</v>
      </c>
      <c r="E187" s="22"/>
      <c r="F187" s="22"/>
      <c r="G187" s="22"/>
      <c r="I187" s="38">
        <f t="shared" si="1"/>
        <v>2</v>
      </c>
      <c r="J187" s="37"/>
      <c r="L187" s="9"/>
      <c r="M187" s="9"/>
      <c r="O187" s="9"/>
      <c r="P187" s="9"/>
      <c r="R187" s="9"/>
      <c r="S187" s="9"/>
      <c r="U187" s="9"/>
      <c r="V187" s="9"/>
      <c r="X187" s="9"/>
      <c r="Y187" s="9"/>
      <c r="AA187" s="9"/>
      <c r="AB187" s="9"/>
      <c r="AD187" s="9"/>
      <c r="AE187" s="9"/>
      <c r="AG187" s="9"/>
      <c r="AH187" s="9"/>
      <c r="AJ187" s="9"/>
      <c r="AK187" s="9"/>
      <c r="AM187" s="9"/>
      <c r="AN187" s="9"/>
      <c r="AP187" s="9"/>
      <c r="AQ187" s="9"/>
      <c r="AS187" s="9"/>
      <c r="AT187" s="9"/>
      <c r="AV187" s="9"/>
      <c r="AW187" s="9"/>
      <c r="AY187" s="9"/>
      <c r="AZ187" s="9"/>
      <c r="BB187" s="9"/>
      <c r="BC187" s="9"/>
      <c r="BE187" s="9"/>
      <c r="BF187" s="9"/>
      <c r="BH187" s="9"/>
      <c r="BI187" s="9"/>
    </row>
    <row r="188" spans="1:61" ht="37.5" customHeight="1">
      <c r="B188" s="56" t="s">
        <v>117</v>
      </c>
      <c r="C188" s="55" t="s">
        <v>118</v>
      </c>
      <c r="E188" s="22"/>
      <c r="F188" s="22"/>
      <c r="G188" s="22"/>
      <c r="I188" s="38">
        <f t="shared" si="1"/>
        <v>2</v>
      </c>
      <c r="J188" s="37"/>
      <c r="L188" s="9"/>
      <c r="M188" s="9"/>
      <c r="O188" s="9"/>
      <c r="P188" s="9"/>
      <c r="R188" s="9"/>
      <c r="S188" s="9"/>
      <c r="U188" s="9"/>
      <c r="V188" s="9"/>
      <c r="X188" s="9"/>
      <c r="Y188" s="9"/>
      <c r="AA188" s="9"/>
      <c r="AB188" s="9"/>
      <c r="AD188" s="9"/>
      <c r="AE188" s="9"/>
      <c r="AG188" s="9"/>
      <c r="AH188" s="9"/>
      <c r="AJ188" s="9"/>
      <c r="AK188" s="9"/>
      <c r="AM188" s="9"/>
      <c r="AN188" s="9"/>
      <c r="AP188" s="9"/>
      <c r="AQ188" s="9"/>
      <c r="AS188" s="9"/>
      <c r="AT188" s="9"/>
      <c r="AV188" s="9"/>
      <c r="AW188" s="9"/>
      <c r="AY188" s="9"/>
      <c r="AZ188" s="9"/>
      <c r="BB188" s="9"/>
      <c r="BC188" s="9"/>
      <c r="BE188" s="9"/>
      <c r="BF188" s="9"/>
      <c r="BH188" s="9"/>
      <c r="BI188" s="9"/>
    </row>
    <row r="189" spans="1:61" ht="37.5" customHeight="1">
      <c r="A189" s="81"/>
      <c r="B189" s="56" t="s">
        <v>119</v>
      </c>
      <c r="C189" s="55" t="s">
        <v>120</v>
      </c>
      <c r="E189" s="22"/>
      <c r="F189" s="22"/>
      <c r="G189" s="22"/>
      <c r="I189" s="38">
        <f t="shared" si="1"/>
        <v>2</v>
      </c>
      <c r="J189" s="37"/>
      <c r="L189" s="9"/>
      <c r="M189" s="9"/>
      <c r="O189" s="9"/>
      <c r="P189" s="9"/>
      <c r="R189" s="9"/>
      <c r="S189" s="9"/>
      <c r="U189" s="9"/>
      <c r="V189" s="9"/>
      <c r="X189" s="9"/>
      <c r="Y189" s="9"/>
      <c r="AA189" s="9"/>
      <c r="AB189" s="9"/>
      <c r="AD189" s="9"/>
      <c r="AE189" s="9"/>
      <c r="AG189" s="9"/>
      <c r="AH189" s="9"/>
      <c r="AJ189" s="9"/>
      <c r="AK189" s="9"/>
      <c r="AM189" s="9"/>
      <c r="AN189" s="9"/>
      <c r="AP189" s="9"/>
      <c r="AQ189" s="9"/>
      <c r="AS189" s="9"/>
      <c r="AT189" s="9"/>
      <c r="AV189" s="9"/>
      <c r="AW189" s="9"/>
      <c r="AY189" s="9"/>
      <c r="AZ189" s="9"/>
      <c r="BB189" s="9"/>
      <c r="BC189" s="9"/>
      <c r="BE189" s="9"/>
      <c r="BF189" s="9"/>
      <c r="BH189" s="9"/>
      <c r="BI189" s="9"/>
    </row>
    <row r="190" spans="1:61" ht="37.5" customHeight="1">
      <c r="B190" s="56" t="s">
        <v>121</v>
      </c>
      <c r="C190" s="55" t="s">
        <v>122</v>
      </c>
      <c r="E190" s="22"/>
      <c r="F190" s="22"/>
      <c r="G190" s="22"/>
      <c r="I190" s="38">
        <f t="shared" si="1"/>
        <v>2</v>
      </c>
      <c r="J190" s="37"/>
      <c r="L190" s="9"/>
      <c r="M190" s="9"/>
      <c r="O190" s="9"/>
      <c r="P190" s="9"/>
      <c r="R190" s="9"/>
      <c r="S190" s="9"/>
      <c r="U190" s="9"/>
      <c r="V190" s="9"/>
      <c r="X190" s="9"/>
      <c r="Y190" s="9"/>
      <c r="AA190" s="9"/>
      <c r="AB190" s="9"/>
      <c r="AD190" s="9"/>
      <c r="AE190" s="9"/>
      <c r="AG190" s="9"/>
      <c r="AH190" s="9"/>
      <c r="AJ190" s="9"/>
      <c r="AK190" s="9"/>
      <c r="AM190" s="9"/>
      <c r="AN190" s="9"/>
      <c r="AP190" s="9"/>
      <c r="AQ190" s="9"/>
      <c r="AS190" s="9"/>
      <c r="AT190" s="9"/>
      <c r="AV190" s="9"/>
      <c r="AW190" s="9"/>
      <c r="AY190" s="9"/>
      <c r="AZ190" s="9"/>
      <c r="BB190" s="9"/>
      <c r="BC190" s="9"/>
      <c r="BE190" s="9"/>
      <c r="BF190" s="9"/>
      <c r="BH190" s="9"/>
      <c r="BI190" s="9"/>
    </row>
    <row r="191" spans="1:61" ht="37.5" customHeight="1">
      <c r="A191" s="81"/>
      <c r="B191" s="56" t="s">
        <v>123</v>
      </c>
      <c r="C191" s="55" t="s">
        <v>124</v>
      </c>
      <c r="E191" s="22"/>
      <c r="F191" s="22"/>
      <c r="G191" s="22"/>
      <c r="I191" s="38">
        <f t="shared" si="1"/>
        <v>2</v>
      </c>
      <c r="J191" s="37"/>
      <c r="L191" s="9"/>
      <c r="M191" s="9"/>
      <c r="O191" s="9"/>
      <c r="P191" s="9"/>
      <c r="R191" s="9"/>
      <c r="S191" s="9"/>
      <c r="U191" s="9"/>
      <c r="V191" s="9"/>
      <c r="X191" s="9"/>
      <c r="Y191" s="9"/>
      <c r="AA191" s="9"/>
      <c r="AB191" s="9"/>
      <c r="AD191" s="9"/>
      <c r="AE191" s="9"/>
      <c r="AG191" s="9"/>
      <c r="AH191" s="9"/>
      <c r="AJ191" s="9"/>
      <c r="AK191" s="9"/>
      <c r="AM191" s="9"/>
      <c r="AN191" s="9"/>
      <c r="AP191" s="9"/>
      <c r="AQ191" s="9"/>
      <c r="AS191" s="9"/>
      <c r="AT191" s="9"/>
      <c r="AV191" s="9"/>
      <c r="AW191" s="9"/>
      <c r="AY191" s="9"/>
      <c r="AZ191" s="9"/>
      <c r="BB191" s="9"/>
      <c r="BC191" s="9"/>
      <c r="BE191" s="9"/>
      <c r="BF191" s="9"/>
      <c r="BH191" s="9"/>
      <c r="BI191" s="9"/>
    </row>
    <row r="192" spans="1:61" ht="37.5" customHeight="1">
      <c r="A192" s="81"/>
      <c r="B192" s="56" t="s">
        <v>125</v>
      </c>
      <c r="C192" s="55" t="s">
        <v>126</v>
      </c>
      <c r="E192" s="22"/>
      <c r="F192" s="22"/>
      <c r="G192" s="22"/>
      <c r="I192" s="38">
        <f t="shared" si="1"/>
        <v>2</v>
      </c>
      <c r="J192" s="37"/>
    </row>
    <row r="193" spans="1:61" ht="37.5" customHeight="1">
      <c r="B193" s="56" t="s">
        <v>127</v>
      </c>
      <c r="C193" s="55" t="s">
        <v>128</v>
      </c>
      <c r="E193" s="22"/>
      <c r="F193" s="22"/>
      <c r="G193" s="22"/>
      <c r="I193" s="38">
        <f t="shared" si="1"/>
        <v>2</v>
      </c>
      <c r="J193" s="37"/>
      <c r="L193" s="9"/>
      <c r="M193" s="9"/>
      <c r="O193" s="9"/>
      <c r="P193" s="9"/>
      <c r="R193" s="9"/>
      <c r="S193" s="9"/>
      <c r="U193" s="9"/>
      <c r="V193" s="9"/>
      <c r="X193" s="9"/>
      <c r="Y193" s="9"/>
      <c r="AA193" s="9"/>
      <c r="AB193" s="9"/>
      <c r="AD193" s="9"/>
      <c r="AE193" s="9"/>
      <c r="AG193" s="9"/>
      <c r="AH193" s="9"/>
      <c r="AJ193" s="9"/>
      <c r="AK193" s="9"/>
      <c r="AM193" s="9"/>
      <c r="AN193" s="9"/>
      <c r="AP193" s="9"/>
      <c r="AQ193" s="9"/>
      <c r="AS193" s="9"/>
      <c r="AT193" s="9"/>
      <c r="AV193" s="9"/>
      <c r="AW193" s="9"/>
      <c r="AY193" s="9"/>
      <c r="AZ193" s="9"/>
      <c r="BB193" s="9"/>
      <c r="BC193" s="9"/>
      <c r="BE193" s="9"/>
      <c r="BF193" s="9"/>
      <c r="BH193" s="9"/>
      <c r="BI193" s="9"/>
    </row>
    <row r="194" spans="1:61" ht="37.5" customHeight="1">
      <c r="A194" s="81"/>
      <c r="B194" s="56" t="s">
        <v>129</v>
      </c>
      <c r="C194" s="55" t="s">
        <v>130</v>
      </c>
      <c r="E194" s="22"/>
      <c r="F194" s="22"/>
      <c r="G194" s="22"/>
      <c r="I194" s="38">
        <f t="shared" si="1"/>
        <v>1</v>
      </c>
      <c r="J194" s="37"/>
      <c r="L194" s="9"/>
      <c r="M194" s="9"/>
      <c r="O194" s="9"/>
      <c r="P194" s="9"/>
      <c r="R194" s="9"/>
      <c r="S194" s="9"/>
      <c r="U194" s="9"/>
      <c r="V194" s="9"/>
      <c r="X194" s="9"/>
      <c r="Y194" s="9"/>
      <c r="AA194" s="9"/>
      <c r="AB194" s="9"/>
      <c r="AD194" s="9"/>
      <c r="AE194" s="9"/>
      <c r="AG194" s="9"/>
      <c r="AH194" s="9"/>
      <c r="AJ194" s="9"/>
      <c r="AK194" s="9"/>
      <c r="AM194" s="9"/>
      <c r="AN194" s="9"/>
      <c r="AP194" s="9"/>
      <c r="AQ194" s="9"/>
      <c r="AS194" s="9"/>
      <c r="AT194" s="9"/>
      <c r="AV194" s="9"/>
      <c r="AW194" s="9"/>
      <c r="AY194" s="9"/>
      <c r="AZ194" s="9"/>
      <c r="BB194" s="9"/>
      <c r="BC194" s="9"/>
      <c r="BE194" s="9"/>
      <c r="BF194" s="9"/>
      <c r="BH194" s="9"/>
      <c r="BI194" s="9"/>
    </row>
    <row r="195" spans="1:61" ht="12">
      <c r="A195" s="81"/>
      <c r="B195" s="21"/>
      <c r="C195" s="20" t="s">
        <v>104</v>
      </c>
      <c r="E195" s="23"/>
      <c r="F195" s="24"/>
      <c r="G195" s="23"/>
      <c r="I195" s="54"/>
      <c r="J195" s="54"/>
      <c r="K195" s="45"/>
    </row>
    <row r="196" spans="1:61" ht="37.5" customHeight="1">
      <c r="A196" s="81"/>
      <c r="B196" s="56" t="s">
        <v>138</v>
      </c>
      <c r="C196" s="55" t="s">
        <v>139</v>
      </c>
      <c r="E196" s="22"/>
      <c r="F196" s="22"/>
      <c r="G196" s="22"/>
      <c r="I196" s="38" t="str">
        <f>+IF(ISBLANK(I41),"-",I41)</f>
        <v>Nematuojamas</v>
      </c>
      <c r="J196" s="37"/>
      <c r="L196" s="9"/>
      <c r="M196" s="9"/>
      <c r="O196" s="9"/>
      <c r="P196" s="9"/>
      <c r="R196" s="9"/>
      <c r="S196" s="9"/>
      <c r="U196" s="9"/>
      <c r="V196" s="9"/>
      <c r="X196" s="9"/>
      <c r="Y196" s="9"/>
      <c r="AA196" s="9"/>
      <c r="AB196" s="9"/>
      <c r="AD196" s="9"/>
      <c r="AE196" s="9"/>
      <c r="AG196" s="9"/>
      <c r="AH196" s="9"/>
      <c r="AJ196" s="9"/>
      <c r="AK196" s="9"/>
      <c r="AM196" s="9"/>
      <c r="AN196" s="9"/>
      <c r="AP196" s="9"/>
      <c r="AQ196" s="9"/>
      <c r="AS196" s="9"/>
      <c r="AT196" s="9"/>
      <c r="AV196" s="9"/>
      <c r="AW196" s="9"/>
      <c r="AY196" s="9"/>
      <c r="AZ196" s="9"/>
      <c r="BB196" s="9"/>
      <c r="BC196" s="9"/>
      <c r="BE196" s="9"/>
      <c r="BF196" s="9"/>
      <c r="BH196" s="9"/>
      <c r="BI196" s="9"/>
    </row>
    <row r="197" spans="1:61" ht="37.5" customHeight="1">
      <c r="A197" s="81"/>
      <c r="B197" s="56" t="s">
        <v>140</v>
      </c>
      <c r="C197" s="55" t="s">
        <v>141</v>
      </c>
      <c r="E197" s="22"/>
      <c r="F197" s="22"/>
      <c r="G197" s="22"/>
      <c r="I197" s="38" t="str">
        <f t="shared" ref="I197:I198" si="2">+IF(ISBLANK(I42),"-",I42)</f>
        <v>Nematuojama</v>
      </c>
      <c r="J197" s="37"/>
      <c r="L197" s="9"/>
      <c r="M197" s="9"/>
      <c r="O197" s="9"/>
      <c r="P197" s="9"/>
      <c r="R197" s="9"/>
      <c r="S197" s="9"/>
      <c r="U197" s="9"/>
      <c r="V197" s="9"/>
      <c r="X197" s="9"/>
      <c r="Y197" s="9"/>
      <c r="AA197" s="9"/>
      <c r="AB197" s="9"/>
      <c r="AD197" s="9"/>
      <c r="AE197" s="9"/>
      <c r="AG197" s="9"/>
      <c r="AH197" s="9"/>
      <c r="AJ197" s="9"/>
      <c r="AK197" s="9"/>
      <c r="AM197" s="9"/>
      <c r="AN197" s="9"/>
      <c r="AP197" s="9"/>
      <c r="AQ197" s="9"/>
      <c r="AS197" s="9"/>
      <c r="AT197" s="9"/>
      <c r="AV197" s="9"/>
      <c r="AW197" s="9"/>
      <c r="AY197" s="9"/>
      <c r="AZ197" s="9"/>
      <c r="BB197" s="9"/>
      <c r="BC197" s="9"/>
      <c r="BE197" s="9"/>
      <c r="BF197" s="9"/>
      <c r="BH197" s="9"/>
      <c r="BI197" s="9"/>
    </row>
    <row r="198" spans="1:61" ht="37.5" customHeight="1">
      <c r="A198" s="81"/>
      <c r="B198" s="56" t="s">
        <v>142</v>
      </c>
      <c r="C198" s="55" t="s">
        <v>143</v>
      </c>
      <c r="E198" s="22"/>
      <c r="F198" s="22"/>
      <c r="G198" s="22"/>
      <c r="I198" s="38" t="str">
        <f t="shared" si="2"/>
        <v>2025 metais nustatyta 5 labai didelio ir didelio reikšmingumo rizikos. Įgyvendinus numatytus rizikų valdymo planus, per ataskaitinį laikotarpį visos šios rizikos buvo sėkmingai suvaldytos: jų reikšmingumo lygis sumažėjo 4–5 balais, o rizikos iš didelio reikšmingumo kategorijos perkeltos į vidutinio reikšmingumo kategoriją.</v>
      </c>
      <c r="J198" s="37"/>
      <c r="L198" s="9"/>
      <c r="M198" s="9"/>
      <c r="O198" s="9"/>
      <c r="P198" s="9"/>
      <c r="R198" s="9"/>
      <c r="S198" s="9"/>
      <c r="U198" s="9"/>
      <c r="V198" s="9"/>
      <c r="X198" s="9"/>
      <c r="Y198" s="9"/>
      <c r="AA198" s="9"/>
      <c r="AB198" s="9"/>
      <c r="AD198" s="9"/>
      <c r="AE198" s="9"/>
      <c r="AG198" s="9"/>
      <c r="AH198" s="9"/>
      <c r="AJ198" s="9"/>
      <c r="AK198" s="9"/>
      <c r="AM198" s="9"/>
      <c r="AN198" s="9"/>
      <c r="AP198" s="9"/>
      <c r="AQ198" s="9"/>
      <c r="AS198" s="9"/>
      <c r="AT198" s="9"/>
      <c r="AV198" s="9"/>
      <c r="AW198" s="9"/>
      <c r="AY198" s="9"/>
      <c r="AZ198" s="9"/>
      <c r="BB198" s="9"/>
      <c r="BC198" s="9"/>
      <c r="BE198" s="9"/>
      <c r="BF198" s="9"/>
      <c r="BH198" s="9"/>
      <c r="BI198" s="9"/>
    </row>
    <row r="199" spans="1:61" ht="12.75" customHeight="1">
      <c r="A199" s="81"/>
      <c r="B199" s="19" t="s">
        <v>24</v>
      </c>
      <c r="C199" s="17" t="s">
        <v>144</v>
      </c>
      <c r="E199" s="18"/>
      <c r="F199" s="18"/>
      <c r="G199" s="18"/>
      <c r="I199" s="53"/>
      <c r="J199" s="53"/>
      <c r="K199" s="45"/>
    </row>
    <row r="200" spans="1:61" ht="37.5" customHeight="1">
      <c r="A200" s="81"/>
      <c r="B200" s="56" t="s">
        <v>25</v>
      </c>
      <c r="C200" s="55" t="s">
        <v>145</v>
      </c>
      <c r="E200" s="22"/>
      <c r="F200" s="22"/>
      <c r="G200" s="22"/>
      <c r="I200" s="38">
        <f t="shared" ref="I200:I209" si="3">+IF(ISBLANK(I45),"-",MATCH(I45,$E45:$G45,0)-1)</f>
        <v>2</v>
      </c>
      <c r="J200" s="37"/>
      <c r="L200" s="9"/>
      <c r="M200" s="9"/>
      <c r="O200" s="9"/>
      <c r="P200" s="9"/>
      <c r="R200" s="9"/>
      <c r="S200" s="9"/>
      <c r="U200" s="9"/>
      <c r="V200" s="9"/>
      <c r="X200" s="9"/>
      <c r="Y200" s="9"/>
      <c r="AA200" s="9"/>
      <c r="AB200" s="9"/>
      <c r="AD200" s="9"/>
      <c r="AE200" s="9"/>
      <c r="AG200" s="9"/>
      <c r="AH200" s="9"/>
      <c r="AJ200" s="9"/>
      <c r="AK200" s="9"/>
      <c r="AM200" s="9"/>
      <c r="AN200" s="9"/>
      <c r="AP200" s="9"/>
      <c r="AQ200" s="9"/>
      <c r="AS200" s="9"/>
      <c r="AT200" s="9"/>
      <c r="AV200" s="9"/>
      <c r="AW200" s="9"/>
      <c r="AY200" s="9"/>
      <c r="AZ200" s="9"/>
      <c r="BB200" s="9"/>
      <c r="BC200" s="9"/>
      <c r="BE200" s="9"/>
      <c r="BF200" s="9"/>
      <c r="BH200" s="9"/>
      <c r="BI200" s="9"/>
    </row>
    <row r="201" spans="1:61" ht="37.5" customHeight="1">
      <c r="A201" s="81"/>
      <c r="B201" s="56" t="s">
        <v>26</v>
      </c>
      <c r="C201" s="55" t="s">
        <v>146</v>
      </c>
      <c r="E201" s="22"/>
      <c r="F201" s="22"/>
      <c r="G201" s="22"/>
      <c r="I201" s="38">
        <f t="shared" si="3"/>
        <v>2</v>
      </c>
      <c r="J201" s="37"/>
      <c r="L201" s="9"/>
      <c r="M201" s="9"/>
      <c r="O201" s="9"/>
      <c r="P201" s="9"/>
      <c r="R201" s="9"/>
      <c r="S201" s="9"/>
      <c r="U201" s="9"/>
      <c r="V201" s="9"/>
      <c r="X201" s="9"/>
      <c r="Y201" s="9"/>
      <c r="AA201" s="9"/>
      <c r="AB201" s="9"/>
      <c r="AD201" s="9"/>
      <c r="AE201" s="9"/>
      <c r="AG201" s="9"/>
      <c r="AH201" s="9"/>
      <c r="AJ201" s="9"/>
      <c r="AK201" s="9"/>
      <c r="AM201" s="9"/>
      <c r="AN201" s="9"/>
      <c r="AP201" s="9"/>
      <c r="AQ201" s="9"/>
      <c r="AS201" s="9"/>
      <c r="AT201" s="9"/>
      <c r="AV201" s="9"/>
      <c r="AW201" s="9"/>
      <c r="AY201" s="9"/>
      <c r="AZ201" s="9"/>
      <c r="BB201" s="9"/>
      <c r="BC201" s="9"/>
      <c r="BE201" s="9"/>
      <c r="BF201" s="9"/>
      <c r="BH201" s="9"/>
      <c r="BI201" s="9"/>
    </row>
    <row r="202" spans="1:61" ht="37.5" customHeight="1">
      <c r="A202" s="81"/>
      <c r="B202" s="56" t="s">
        <v>27</v>
      </c>
      <c r="C202" s="55" t="s">
        <v>147</v>
      </c>
      <c r="E202" s="22"/>
      <c r="F202" s="22"/>
      <c r="G202" s="22"/>
      <c r="I202" s="38">
        <f t="shared" si="3"/>
        <v>2</v>
      </c>
      <c r="J202" s="37"/>
      <c r="L202" s="9"/>
      <c r="M202" s="9"/>
      <c r="O202" s="9"/>
      <c r="P202" s="9"/>
      <c r="R202" s="9"/>
      <c r="S202" s="9"/>
      <c r="U202" s="9"/>
      <c r="V202" s="9"/>
      <c r="X202" s="9"/>
      <c r="Y202" s="9"/>
      <c r="AA202" s="9"/>
      <c r="AB202" s="9"/>
      <c r="AD202" s="9"/>
      <c r="AE202" s="9"/>
      <c r="AG202" s="9"/>
      <c r="AH202" s="9"/>
      <c r="AJ202" s="9"/>
      <c r="AK202" s="9"/>
      <c r="AM202" s="9"/>
      <c r="AN202" s="9"/>
      <c r="AP202" s="9"/>
      <c r="AQ202" s="9"/>
      <c r="AS202" s="9"/>
      <c r="AT202" s="9"/>
      <c r="AV202" s="9"/>
      <c r="AW202" s="9"/>
      <c r="AY202" s="9"/>
      <c r="AZ202" s="9"/>
      <c r="BB202" s="9"/>
      <c r="BC202" s="9"/>
      <c r="BE202" s="9"/>
      <c r="BF202" s="9"/>
      <c r="BH202" s="9"/>
      <c r="BI202" s="9"/>
    </row>
    <row r="203" spans="1:61" ht="37.5" customHeight="1">
      <c r="A203" s="81"/>
      <c r="B203" s="56" t="s">
        <v>28</v>
      </c>
      <c r="C203" s="55" t="s">
        <v>148</v>
      </c>
      <c r="E203" s="22"/>
      <c r="F203" s="22"/>
      <c r="G203" s="22"/>
      <c r="I203" s="38">
        <f t="shared" si="3"/>
        <v>2</v>
      </c>
      <c r="J203" s="37"/>
      <c r="L203" s="9"/>
      <c r="M203" s="9"/>
      <c r="O203" s="9"/>
      <c r="P203" s="9"/>
      <c r="R203" s="9"/>
      <c r="S203" s="9"/>
      <c r="U203" s="9"/>
      <c r="V203" s="9"/>
      <c r="X203" s="9"/>
      <c r="Y203" s="9"/>
      <c r="AA203" s="9"/>
      <c r="AB203" s="9"/>
      <c r="AD203" s="9"/>
      <c r="AE203" s="9"/>
      <c r="AG203" s="9"/>
      <c r="AH203" s="9"/>
      <c r="AJ203" s="9"/>
      <c r="AK203" s="9"/>
      <c r="AM203" s="9"/>
      <c r="AN203" s="9"/>
      <c r="AP203" s="9"/>
      <c r="AQ203" s="9"/>
      <c r="AS203" s="9"/>
      <c r="AT203" s="9"/>
      <c r="AV203" s="9"/>
      <c r="AW203" s="9"/>
      <c r="AY203" s="9"/>
      <c r="AZ203" s="9"/>
      <c r="BB203" s="9"/>
      <c r="BC203" s="9"/>
      <c r="BE203" s="9"/>
      <c r="BF203" s="9"/>
      <c r="BH203" s="9"/>
      <c r="BI203" s="9"/>
    </row>
    <row r="204" spans="1:61" ht="37.5" customHeight="1">
      <c r="A204" s="81"/>
      <c r="B204" s="56" t="s">
        <v>29</v>
      </c>
      <c r="C204" s="55" t="s">
        <v>149</v>
      </c>
      <c r="E204" s="22"/>
      <c r="F204" s="22"/>
      <c r="G204" s="22"/>
      <c r="I204" s="38">
        <f t="shared" si="3"/>
        <v>2</v>
      </c>
      <c r="J204" s="37"/>
      <c r="L204" s="9"/>
      <c r="M204" s="9"/>
      <c r="O204" s="9"/>
      <c r="P204" s="9"/>
      <c r="R204" s="9"/>
      <c r="S204" s="9"/>
      <c r="U204" s="9"/>
      <c r="V204" s="9"/>
      <c r="X204" s="9"/>
      <c r="Y204" s="9"/>
      <c r="AA204" s="9"/>
      <c r="AB204" s="9"/>
      <c r="AD204" s="9"/>
      <c r="AE204" s="9"/>
      <c r="AG204" s="9"/>
      <c r="AH204" s="9"/>
      <c r="AJ204" s="9"/>
      <c r="AK204" s="9"/>
      <c r="AM204" s="9"/>
      <c r="AN204" s="9"/>
      <c r="AP204" s="9"/>
      <c r="AQ204" s="9"/>
      <c r="AS204" s="9"/>
      <c r="AT204" s="9"/>
      <c r="AV204" s="9"/>
      <c r="AW204" s="9"/>
      <c r="AY204" s="9"/>
      <c r="AZ204" s="9"/>
      <c r="BB204" s="9"/>
      <c r="BC204" s="9"/>
      <c r="BE204" s="9"/>
      <c r="BF204" s="9"/>
      <c r="BH204" s="9"/>
      <c r="BI204" s="9"/>
    </row>
    <row r="205" spans="1:61" ht="37.5" customHeight="1">
      <c r="A205" s="81"/>
      <c r="B205" s="56" t="s">
        <v>71</v>
      </c>
      <c r="C205" s="55" t="s">
        <v>150</v>
      </c>
      <c r="E205" s="22"/>
      <c r="F205" s="22"/>
      <c r="G205" s="22"/>
      <c r="I205" s="38">
        <f t="shared" si="3"/>
        <v>2</v>
      </c>
      <c r="J205" s="37"/>
      <c r="L205" s="9"/>
      <c r="M205" s="9"/>
      <c r="O205" s="9"/>
      <c r="P205" s="9"/>
      <c r="R205" s="9"/>
      <c r="S205" s="9"/>
      <c r="U205" s="9"/>
      <c r="V205" s="9"/>
      <c r="X205" s="9"/>
      <c r="Y205" s="9"/>
      <c r="AA205" s="9"/>
      <c r="AB205" s="9"/>
      <c r="AD205" s="9"/>
      <c r="AE205" s="9"/>
      <c r="AG205" s="9"/>
      <c r="AH205" s="9"/>
      <c r="AJ205" s="9"/>
      <c r="AK205" s="9"/>
      <c r="AM205" s="9"/>
      <c r="AN205" s="9"/>
      <c r="AP205" s="9"/>
      <c r="AQ205" s="9"/>
      <c r="AS205" s="9"/>
      <c r="AT205" s="9"/>
      <c r="AV205" s="9"/>
      <c r="AW205" s="9"/>
      <c r="AY205" s="9"/>
      <c r="AZ205" s="9"/>
      <c r="BB205" s="9"/>
      <c r="BC205" s="9"/>
      <c r="BE205" s="9"/>
      <c r="BF205" s="9"/>
      <c r="BH205" s="9"/>
      <c r="BI205" s="9"/>
    </row>
    <row r="206" spans="1:61" ht="37.5" customHeight="1">
      <c r="A206" s="81"/>
      <c r="B206" s="56" t="s">
        <v>151</v>
      </c>
      <c r="C206" s="55" t="s">
        <v>152</v>
      </c>
      <c r="E206" s="22"/>
      <c r="F206" s="22"/>
      <c r="G206" s="22"/>
      <c r="I206" s="38">
        <f t="shared" si="3"/>
        <v>0</v>
      </c>
      <c r="J206" s="37"/>
      <c r="L206" s="9"/>
      <c r="M206" s="9"/>
      <c r="O206" s="9"/>
      <c r="P206" s="9"/>
      <c r="R206" s="9"/>
      <c r="S206" s="9"/>
      <c r="U206" s="9"/>
      <c r="V206" s="9"/>
      <c r="X206" s="9"/>
      <c r="Y206" s="9"/>
      <c r="AA206" s="9"/>
      <c r="AB206" s="9"/>
      <c r="AD206" s="9"/>
      <c r="AE206" s="9"/>
      <c r="AG206" s="9"/>
      <c r="AH206" s="9"/>
      <c r="AJ206" s="9"/>
      <c r="AK206" s="9"/>
      <c r="AM206" s="9"/>
      <c r="AN206" s="9"/>
      <c r="AP206" s="9"/>
      <c r="AQ206" s="9"/>
      <c r="AS206" s="9"/>
      <c r="AT206" s="9"/>
      <c r="AV206" s="9"/>
      <c r="AW206" s="9"/>
      <c r="AY206" s="9"/>
      <c r="AZ206" s="9"/>
      <c r="BB206" s="9"/>
      <c r="BC206" s="9"/>
      <c r="BE206" s="9"/>
      <c r="BF206" s="9"/>
      <c r="BH206" s="9"/>
      <c r="BI206" s="9"/>
    </row>
    <row r="207" spans="1:61" ht="37.5" customHeight="1">
      <c r="A207" s="81"/>
      <c r="B207" s="56" t="s">
        <v>153</v>
      </c>
      <c r="C207" s="55" t="s">
        <v>154</v>
      </c>
      <c r="E207" s="22"/>
      <c r="F207" s="22"/>
      <c r="G207" s="22"/>
      <c r="I207" s="38">
        <f t="shared" si="3"/>
        <v>2</v>
      </c>
      <c r="J207" s="37"/>
      <c r="L207" s="9"/>
      <c r="M207" s="9"/>
      <c r="O207" s="9"/>
      <c r="P207" s="9"/>
      <c r="R207" s="9"/>
      <c r="S207" s="9"/>
      <c r="U207" s="9"/>
      <c r="V207" s="9"/>
      <c r="X207" s="9"/>
      <c r="Y207" s="9"/>
      <c r="AA207" s="9"/>
      <c r="AB207" s="9"/>
      <c r="AD207" s="9"/>
      <c r="AE207" s="9"/>
      <c r="AG207" s="9"/>
      <c r="AH207" s="9"/>
      <c r="AJ207" s="9"/>
      <c r="AK207" s="9"/>
      <c r="AM207" s="9"/>
      <c r="AN207" s="9"/>
      <c r="AP207" s="9"/>
      <c r="AQ207" s="9"/>
      <c r="AS207" s="9"/>
      <c r="AT207" s="9"/>
      <c r="AV207" s="9"/>
      <c r="AW207" s="9"/>
      <c r="AY207" s="9"/>
      <c r="AZ207" s="9"/>
      <c r="BB207" s="9"/>
      <c r="BC207" s="9"/>
      <c r="BE207" s="9"/>
      <c r="BF207" s="9"/>
      <c r="BH207" s="9"/>
      <c r="BI207" s="9"/>
    </row>
    <row r="208" spans="1:61" ht="37.5" customHeight="1">
      <c r="A208" s="81"/>
      <c r="B208" s="56" t="s">
        <v>155</v>
      </c>
      <c r="C208" s="55" t="s">
        <v>156</v>
      </c>
      <c r="E208" s="22"/>
      <c r="F208" s="22"/>
      <c r="G208" s="22"/>
      <c r="I208" s="38">
        <f t="shared" si="3"/>
        <v>2</v>
      </c>
      <c r="J208" s="37"/>
      <c r="L208" s="9"/>
      <c r="M208" s="9"/>
      <c r="O208" s="9"/>
      <c r="P208" s="9"/>
      <c r="R208" s="9"/>
      <c r="S208" s="9"/>
      <c r="U208" s="9"/>
      <c r="V208" s="9"/>
      <c r="X208" s="9"/>
      <c r="Y208" s="9"/>
      <c r="AA208" s="9"/>
      <c r="AB208" s="9"/>
      <c r="AD208" s="9"/>
      <c r="AE208" s="9"/>
      <c r="AG208" s="9"/>
      <c r="AH208" s="9"/>
      <c r="AJ208" s="9"/>
      <c r="AK208" s="9"/>
      <c r="AM208" s="9"/>
      <c r="AN208" s="9"/>
      <c r="AP208" s="9"/>
      <c r="AQ208" s="9"/>
      <c r="AS208" s="9"/>
      <c r="AT208" s="9"/>
      <c r="AV208" s="9"/>
      <c r="AW208" s="9"/>
      <c r="AY208" s="9"/>
      <c r="AZ208" s="9"/>
      <c r="BB208" s="9"/>
      <c r="BC208" s="9"/>
      <c r="BE208" s="9"/>
      <c r="BF208" s="9"/>
      <c r="BH208" s="9"/>
      <c r="BI208" s="9"/>
    </row>
    <row r="209" spans="1:61" ht="37.5" customHeight="1">
      <c r="A209" s="81"/>
      <c r="B209" s="56" t="s">
        <v>157</v>
      </c>
      <c r="C209" s="55" t="s">
        <v>158</v>
      </c>
      <c r="E209" s="22"/>
      <c r="F209" s="22"/>
      <c r="G209" s="22"/>
      <c r="I209" s="38">
        <f t="shared" si="3"/>
        <v>2</v>
      </c>
      <c r="J209" s="37"/>
      <c r="L209" s="9"/>
      <c r="M209" s="9"/>
      <c r="O209" s="9"/>
      <c r="P209" s="9"/>
      <c r="R209" s="9"/>
      <c r="S209" s="9"/>
      <c r="U209" s="9"/>
      <c r="V209" s="9"/>
      <c r="X209" s="9"/>
      <c r="Y209" s="9"/>
      <c r="AA209" s="9"/>
      <c r="AB209" s="9"/>
      <c r="AD209" s="9"/>
      <c r="AE209" s="9"/>
      <c r="AG209" s="9"/>
      <c r="AH209" s="9"/>
      <c r="AJ209" s="9"/>
      <c r="AK209" s="9"/>
      <c r="AM209" s="9"/>
      <c r="AN209" s="9"/>
      <c r="AP209" s="9"/>
      <c r="AQ209" s="9"/>
      <c r="AS209" s="9"/>
      <c r="AT209" s="9"/>
      <c r="AV209" s="9"/>
      <c r="AW209" s="9"/>
      <c r="AY209" s="9"/>
      <c r="AZ209" s="9"/>
      <c r="BB209" s="9"/>
      <c r="BC209" s="9"/>
      <c r="BE209" s="9"/>
      <c r="BF209" s="9"/>
      <c r="BH209" s="9"/>
      <c r="BI209" s="9"/>
    </row>
    <row r="210" spans="1:61" ht="12">
      <c r="A210" s="81"/>
      <c r="B210" s="21"/>
      <c r="C210" s="20" t="s">
        <v>104</v>
      </c>
      <c r="E210" s="23"/>
      <c r="F210" s="24"/>
      <c r="G210" s="23"/>
      <c r="I210" s="54"/>
      <c r="J210" s="54"/>
      <c r="K210" s="45"/>
    </row>
    <row r="211" spans="1:61" ht="37.5" customHeight="1">
      <c r="A211" s="81"/>
      <c r="B211" s="56" t="s">
        <v>165</v>
      </c>
      <c r="C211" s="55" t="s">
        <v>59</v>
      </c>
      <c r="E211" s="22"/>
      <c r="F211" s="22"/>
      <c r="G211" s="22"/>
      <c r="I211" s="38">
        <f>+IF(ISBLANK(I56),"-",I56)</f>
        <v>0</v>
      </c>
      <c r="J211" s="37"/>
      <c r="L211" s="9"/>
      <c r="M211" s="9"/>
      <c r="O211" s="9"/>
      <c r="P211" s="9"/>
      <c r="R211" s="9"/>
      <c r="S211" s="9"/>
      <c r="U211" s="9"/>
      <c r="V211" s="9"/>
      <c r="X211" s="9"/>
      <c r="Y211" s="9"/>
      <c r="AA211" s="9"/>
      <c r="AB211" s="9"/>
      <c r="AD211" s="9"/>
      <c r="AE211" s="9"/>
      <c r="AG211" s="9"/>
      <c r="AH211" s="9"/>
      <c r="AJ211" s="9"/>
      <c r="AK211" s="9"/>
      <c r="AM211" s="9"/>
      <c r="AN211" s="9"/>
      <c r="AP211" s="9"/>
      <c r="AQ211" s="9"/>
      <c r="AS211" s="9"/>
      <c r="AT211" s="9"/>
      <c r="AV211" s="9"/>
      <c r="AW211" s="9"/>
      <c r="AY211" s="9"/>
      <c r="AZ211" s="9"/>
      <c r="BB211" s="9"/>
      <c r="BC211" s="9"/>
      <c r="BE211" s="9"/>
      <c r="BF211" s="9"/>
      <c r="BH211" s="9"/>
      <c r="BI211" s="9"/>
    </row>
    <row r="212" spans="1:61" ht="37.5" customHeight="1">
      <c r="A212" s="81"/>
      <c r="B212" s="56" t="s">
        <v>166</v>
      </c>
      <c r="C212" s="55" t="s">
        <v>167</v>
      </c>
      <c r="E212" s="22"/>
      <c r="F212" s="22"/>
      <c r="G212" s="22"/>
      <c r="I212" s="38">
        <f>+IF(ISBLANK(I57),"-",I57)</f>
        <v>3</v>
      </c>
      <c r="J212" s="37"/>
      <c r="L212" s="9"/>
      <c r="M212" s="9"/>
      <c r="O212" s="9"/>
      <c r="P212" s="9"/>
      <c r="R212" s="9"/>
      <c r="S212" s="9"/>
      <c r="U212" s="9"/>
      <c r="V212" s="9"/>
      <c r="X212" s="9"/>
      <c r="Y212" s="9"/>
      <c r="AA212" s="9"/>
      <c r="AB212" s="9"/>
      <c r="AD212" s="9"/>
      <c r="AE212" s="9"/>
      <c r="AG212" s="9"/>
      <c r="AH212" s="9"/>
      <c r="AJ212" s="9"/>
      <c r="AK212" s="9"/>
      <c r="AM212" s="9"/>
      <c r="AN212" s="9"/>
      <c r="AP212" s="9"/>
      <c r="AQ212" s="9"/>
      <c r="AS212" s="9"/>
      <c r="AT212" s="9"/>
      <c r="AV212" s="9"/>
      <c r="AW212" s="9"/>
      <c r="AY212" s="9"/>
      <c r="AZ212" s="9"/>
      <c r="BB212" s="9"/>
      <c r="BC212" s="9"/>
      <c r="BE212" s="9"/>
      <c r="BF212" s="9"/>
      <c r="BH212" s="9"/>
      <c r="BI212" s="9"/>
    </row>
    <row r="213" spans="1:61" ht="12.75" customHeight="1">
      <c r="A213" s="81"/>
      <c r="B213" s="19" t="s">
        <v>30</v>
      </c>
      <c r="C213" s="17" t="s">
        <v>168</v>
      </c>
      <c r="E213" s="18"/>
      <c r="F213" s="18"/>
      <c r="G213" s="18"/>
      <c r="I213" s="53"/>
      <c r="J213" s="53"/>
      <c r="K213" s="45"/>
    </row>
    <row r="214" spans="1:61" ht="37.5" customHeight="1">
      <c r="A214" s="81"/>
      <c r="B214" s="56" t="s">
        <v>31</v>
      </c>
      <c r="C214" s="55" t="s">
        <v>169</v>
      </c>
      <c r="E214" s="22"/>
      <c r="F214" s="22"/>
      <c r="G214" s="22"/>
      <c r="I214" s="38">
        <f t="shared" ref="I214:I222" si="4">+IF(ISBLANK(I59),"-",MATCH(I59,$E59:$G59,0)-1)</f>
        <v>1</v>
      </c>
      <c r="J214" s="37"/>
      <c r="L214" s="9"/>
      <c r="M214" s="9"/>
      <c r="O214" s="9"/>
      <c r="P214" s="9"/>
      <c r="R214" s="9"/>
      <c r="S214" s="9"/>
      <c r="U214" s="9"/>
      <c r="V214" s="9"/>
      <c r="X214" s="9"/>
      <c r="Y214" s="9"/>
      <c r="AA214" s="9"/>
      <c r="AB214" s="9"/>
      <c r="AD214" s="9"/>
      <c r="AE214" s="9"/>
      <c r="AG214" s="9"/>
      <c r="AH214" s="9"/>
      <c r="AJ214" s="9"/>
      <c r="AK214" s="9"/>
      <c r="AM214" s="9"/>
      <c r="AN214" s="9"/>
      <c r="AP214" s="9"/>
      <c r="AQ214" s="9"/>
      <c r="AS214" s="9"/>
      <c r="AT214" s="9"/>
      <c r="AV214" s="9"/>
      <c r="AW214" s="9"/>
      <c r="AY214" s="9"/>
      <c r="AZ214" s="9"/>
      <c r="BB214" s="9"/>
      <c r="BC214" s="9"/>
      <c r="BE214" s="9"/>
      <c r="BF214" s="9"/>
      <c r="BH214" s="9"/>
      <c r="BI214" s="9"/>
    </row>
    <row r="215" spans="1:61" ht="37.5" customHeight="1">
      <c r="A215" s="81"/>
      <c r="B215" s="56" t="s">
        <v>32</v>
      </c>
      <c r="C215" s="55" t="s">
        <v>170</v>
      </c>
      <c r="E215" s="22"/>
      <c r="F215" s="22"/>
      <c r="G215" s="22"/>
      <c r="I215" s="38">
        <f t="shared" si="4"/>
        <v>2</v>
      </c>
      <c r="J215" s="37"/>
      <c r="L215" s="9"/>
      <c r="M215" s="9"/>
      <c r="O215" s="9"/>
      <c r="P215" s="9"/>
      <c r="R215" s="9"/>
      <c r="S215" s="9"/>
      <c r="U215" s="9"/>
      <c r="V215" s="9"/>
      <c r="X215" s="9"/>
      <c r="Y215" s="9"/>
      <c r="AA215" s="9"/>
      <c r="AB215" s="9"/>
      <c r="AD215" s="9"/>
      <c r="AE215" s="9"/>
      <c r="AG215" s="9"/>
      <c r="AH215" s="9"/>
      <c r="AJ215" s="9"/>
      <c r="AK215" s="9"/>
      <c r="AM215" s="9"/>
      <c r="AN215" s="9"/>
      <c r="AP215" s="9"/>
      <c r="AQ215" s="9"/>
      <c r="AS215" s="9"/>
      <c r="AT215" s="9"/>
      <c r="AV215" s="9"/>
      <c r="AW215" s="9"/>
      <c r="AY215" s="9"/>
      <c r="AZ215" s="9"/>
      <c r="BB215" s="9"/>
      <c r="BC215" s="9"/>
      <c r="BE215" s="9"/>
      <c r="BF215" s="9"/>
      <c r="BH215" s="9"/>
      <c r="BI215" s="9"/>
    </row>
    <row r="216" spans="1:61" ht="37.5" customHeight="1">
      <c r="A216" s="81"/>
      <c r="B216" s="56" t="s">
        <v>33</v>
      </c>
      <c r="C216" s="55" t="s">
        <v>171</v>
      </c>
      <c r="E216" s="22"/>
      <c r="F216" s="22"/>
      <c r="G216" s="22"/>
      <c r="I216" s="38">
        <f t="shared" si="4"/>
        <v>2</v>
      </c>
      <c r="J216" s="37"/>
      <c r="L216" s="9"/>
      <c r="M216" s="9"/>
      <c r="O216" s="9"/>
      <c r="P216" s="9"/>
      <c r="R216" s="9"/>
      <c r="S216" s="9"/>
      <c r="U216" s="9"/>
      <c r="V216" s="9"/>
      <c r="X216" s="9"/>
      <c r="Y216" s="9"/>
      <c r="AA216" s="9"/>
      <c r="AB216" s="9"/>
      <c r="AD216" s="9"/>
      <c r="AE216" s="9"/>
      <c r="AG216" s="9"/>
      <c r="AH216" s="9"/>
      <c r="AJ216" s="9"/>
      <c r="AK216" s="9"/>
      <c r="AM216" s="9"/>
      <c r="AN216" s="9"/>
      <c r="AP216" s="9"/>
      <c r="AQ216" s="9"/>
      <c r="AS216" s="9"/>
      <c r="AT216" s="9"/>
      <c r="AV216" s="9"/>
      <c r="AW216" s="9"/>
      <c r="AY216" s="9"/>
      <c r="AZ216" s="9"/>
      <c r="BB216" s="9"/>
      <c r="BC216" s="9"/>
      <c r="BE216" s="9"/>
      <c r="BF216" s="9"/>
      <c r="BH216" s="9"/>
      <c r="BI216" s="9"/>
    </row>
    <row r="217" spans="1:61" ht="37.5" customHeight="1">
      <c r="A217" s="81"/>
      <c r="B217" s="56" t="s">
        <v>34</v>
      </c>
      <c r="C217" s="55" t="s">
        <v>172</v>
      </c>
      <c r="E217" s="22"/>
      <c r="F217" s="22"/>
      <c r="G217" s="22"/>
      <c r="I217" s="38">
        <f t="shared" si="4"/>
        <v>2</v>
      </c>
      <c r="J217" s="37"/>
      <c r="L217" s="9"/>
      <c r="M217" s="9"/>
      <c r="O217" s="9"/>
      <c r="P217" s="9"/>
      <c r="R217" s="9"/>
      <c r="S217" s="9"/>
      <c r="U217" s="9"/>
      <c r="V217" s="9"/>
      <c r="X217" s="9"/>
      <c r="Y217" s="9"/>
      <c r="AA217" s="9"/>
      <c r="AB217" s="9"/>
      <c r="AD217" s="9"/>
      <c r="AE217" s="9"/>
      <c r="AG217" s="9"/>
      <c r="AH217" s="9"/>
      <c r="AJ217" s="9"/>
      <c r="AK217" s="9"/>
      <c r="AM217" s="9"/>
      <c r="AN217" s="9"/>
      <c r="AP217" s="9"/>
      <c r="AQ217" s="9"/>
      <c r="AS217" s="9"/>
      <c r="AT217" s="9"/>
      <c r="AV217" s="9"/>
      <c r="AW217" s="9"/>
      <c r="AY217" s="9"/>
      <c r="AZ217" s="9"/>
      <c r="BB217" s="9"/>
      <c r="BC217" s="9"/>
      <c r="BE217" s="9"/>
      <c r="BF217" s="9"/>
      <c r="BH217" s="9"/>
      <c r="BI217" s="9"/>
    </row>
    <row r="218" spans="1:61" ht="37.5" customHeight="1">
      <c r="A218" s="81"/>
      <c r="B218" s="56" t="s">
        <v>35</v>
      </c>
      <c r="C218" s="55" t="s">
        <v>173</v>
      </c>
      <c r="E218" s="22"/>
      <c r="F218" s="22"/>
      <c r="G218" s="22"/>
      <c r="I218" s="38">
        <f t="shared" si="4"/>
        <v>2</v>
      </c>
      <c r="J218" s="37"/>
      <c r="L218" s="9"/>
      <c r="M218" s="9"/>
      <c r="O218" s="9"/>
      <c r="P218" s="9"/>
      <c r="R218" s="9"/>
      <c r="S218" s="9"/>
      <c r="U218" s="9"/>
      <c r="V218" s="9"/>
      <c r="X218" s="9"/>
      <c r="Y218" s="9"/>
      <c r="AA218" s="9"/>
      <c r="AB218" s="9"/>
      <c r="AD218" s="9"/>
      <c r="AE218" s="9"/>
      <c r="AG218" s="9"/>
      <c r="AH218" s="9"/>
      <c r="AJ218" s="9"/>
      <c r="AK218" s="9"/>
      <c r="AM218" s="9"/>
      <c r="AN218" s="9"/>
      <c r="AP218" s="9"/>
      <c r="AQ218" s="9"/>
      <c r="AS218" s="9"/>
      <c r="AT218" s="9"/>
      <c r="AV218" s="9"/>
      <c r="AW218" s="9"/>
      <c r="AY218" s="9"/>
      <c r="AZ218" s="9"/>
      <c r="BB218" s="9"/>
      <c r="BC218" s="9"/>
      <c r="BE218" s="9"/>
      <c r="BF218" s="9"/>
      <c r="BH218" s="9"/>
      <c r="BI218" s="9"/>
    </row>
    <row r="219" spans="1:61" ht="37.5" customHeight="1">
      <c r="A219" s="81"/>
      <c r="B219" s="56" t="s">
        <v>36</v>
      </c>
      <c r="C219" s="55" t="s">
        <v>174</v>
      </c>
      <c r="E219" s="22"/>
      <c r="F219" s="22"/>
      <c r="G219" s="22"/>
      <c r="I219" s="38">
        <f t="shared" si="4"/>
        <v>2</v>
      </c>
      <c r="J219" s="37"/>
      <c r="L219" s="9"/>
      <c r="M219" s="9"/>
      <c r="O219" s="9"/>
      <c r="P219" s="9"/>
      <c r="R219" s="9"/>
      <c r="S219" s="9"/>
      <c r="U219" s="9"/>
      <c r="V219" s="9"/>
      <c r="X219" s="9"/>
      <c r="Y219" s="9"/>
      <c r="AA219" s="9"/>
      <c r="AB219" s="9"/>
      <c r="AD219" s="9"/>
      <c r="AE219" s="9"/>
      <c r="AG219" s="9"/>
      <c r="AH219" s="9"/>
      <c r="AJ219" s="9"/>
      <c r="AK219" s="9"/>
      <c r="AM219" s="9"/>
      <c r="AN219" s="9"/>
      <c r="AP219" s="9"/>
      <c r="AQ219" s="9"/>
      <c r="AS219" s="9"/>
      <c r="AT219" s="9"/>
      <c r="AV219" s="9"/>
      <c r="AW219" s="9"/>
      <c r="AY219" s="9"/>
      <c r="AZ219" s="9"/>
      <c r="BB219" s="9"/>
      <c r="BC219" s="9"/>
      <c r="BE219" s="9"/>
      <c r="BF219" s="9"/>
      <c r="BH219" s="9"/>
      <c r="BI219" s="9"/>
    </row>
    <row r="220" spans="1:61" ht="37.5" customHeight="1">
      <c r="A220" s="81"/>
      <c r="B220" s="56" t="s">
        <v>175</v>
      </c>
      <c r="C220" s="55" t="s">
        <v>176</v>
      </c>
      <c r="E220" s="22"/>
      <c r="F220" s="22"/>
      <c r="G220" s="22"/>
      <c r="I220" s="38">
        <f t="shared" si="4"/>
        <v>2</v>
      </c>
      <c r="J220" s="37"/>
      <c r="L220" s="9"/>
      <c r="M220" s="9"/>
      <c r="O220" s="9"/>
      <c r="P220" s="9"/>
      <c r="R220" s="9"/>
      <c r="S220" s="9"/>
      <c r="U220" s="9"/>
      <c r="V220" s="9"/>
      <c r="X220" s="9"/>
      <c r="Y220" s="9"/>
      <c r="AA220" s="9"/>
      <c r="AB220" s="9"/>
      <c r="AD220" s="9"/>
      <c r="AE220" s="9"/>
      <c r="AG220" s="9"/>
      <c r="AH220" s="9"/>
      <c r="AJ220" s="9"/>
      <c r="AK220" s="9"/>
      <c r="AM220" s="9"/>
      <c r="AN220" s="9"/>
      <c r="AP220" s="9"/>
      <c r="AQ220" s="9"/>
      <c r="AS220" s="9"/>
      <c r="AT220" s="9"/>
      <c r="AV220" s="9"/>
      <c r="AW220" s="9"/>
      <c r="AY220" s="9"/>
      <c r="AZ220" s="9"/>
      <c r="BB220" s="9"/>
      <c r="BC220" s="9"/>
      <c r="BE220" s="9"/>
      <c r="BF220" s="9"/>
      <c r="BH220" s="9"/>
      <c r="BI220" s="9"/>
    </row>
    <row r="221" spans="1:61" ht="37.5" customHeight="1">
      <c r="A221" s="81"/>
      <c r="B221" s="56" t="s">
        <v>177</v>
      </c>
      <c r="C221" s="55" t="s">
        <v>178</v>
      </c>
      <c r="E221" s="22"/>
      <c r="F221" s="22"/>
      <c r="G221" s="22"/>
      <c r="I221" s="38">
        <f t="shared" si="4"/>
        <v>2</v>
      </c>
      <c r="J221" s="37"/>
      <c r="L221" s="9"/>
      <c r="M221" s="9"/>
      <c r="O221" s="9"/>
      <c r="P221" s="9"/>
      <c r="R221" s="9"/>
      <c r="S221" s="9"/>
      <c r="U221" s="9"/>
      <c r="V221" s="9"/>
      <c r="X221" s="9"/>
      <c r="Y221" s="9"/>
      <c r="AA221" s="9"/>
      <c r="AB221" s="9"/>
      <c r="AD221" s="9"/>
      <c r="AE221" s="9"/>
      <c r="AG221" s="9"/>
      <c r="AH221" s="9"/>
      <c r="AJ221" s="9"/>
      <c r="AK221" s="9"/>
      <c r="AM221" s="9"/>
      <c r="AN221" s="9"/>
      <c r="AP221" s="9"/>
      <c r="AQ221" s="9"/>
      <c r="AS221" s="9"/>
      <c r="AT221" s="9"/>
      <c r="AV221" s="9"/>
      <c r="AW221" s="9"/>
      <c r="AY221" s="9"/>
      <c r="AZ221" s="9"/>
      <c r="BB221" s="9"/>
      <c r="BC221" s="9"/>
      <c r="BE221" s="9"/>
      <c r="BF221" s="9"/>
      <c r="BH221" s="9"/>
      <c r="BI221" s="9"/>
    </row>
    <row r="222" spans="1:61" ht="37.5" customHeight="1">
      <c r="A222" s="81"/>
      <c r="B222" s="56" t="s">
        <v>179</v>
      </c>
      <c r="C222" s="55" t="s">
        <v>180</v>
      </c>
      <c r="E222" s="22"/>
      <c r="F222" s="22"/>
      <c r="G222" s="22"/>
      <c r="I222" s="38">
        <f t="shared" si="4"/>
        <v>2</v>
      </c>
      <c r="J222" s="37"/>
      <c r="L222" s="9"/>
      <c r="M222" s="9"/>
      <c r="O222" s="9"/>
      <c r="P222" s="9"/>
      <c r="R222" s="9"/>
      <c r="S222" s="9"/>
      <c r="U222" s="9"/>
      <c r="V222" s="9"/>
      <c r="X222" s="9"/>
      <c r="Y222" s="9"/>
      <c r="AA222" s="9"/>
      <c r="AB222" s="9"/>
      <c r="AD222" s="9"/>
      <c r="AE222" s="9"/>
      <c r="AG222" s="9"/>
      <c r="AH222" s="9"/>
      <c r="AJ222" s="9"/>
      <c r="AK222" s="9"/>
      <c r="AM222" s="9"/>
      <c r="AN222" s="9"/>
      <c r="AP222" s="9"/>
      <c r="AQ222" s="9"/>
      <c r="AS222" s="9"/>
      <c r="AT222" s="9"/>
      <c r="AV222" s="9"/>
      <c r="AW222" s="9"/>
      <c r="AY222" s="9"/>
      <c r="AZ222" s="9"/>
      <c r="BB222" s="9"/>
      <c r="BC222" s="9"/>
      <c r="BE222" s="9"/>
      <c r="BF222" s="9"/>
      <c r="BH222" s="9"/>
      <c r="BI222" s="9"/>
    </row>
    <row r="223" spans="1:61" ht="12">
      <c r="A223" s="81"/>
      <c r="B223" s="21"/>
      <c r="C223" s="20" t="s">
        <v>104</v>
      </c>
      <c r="E223" s="23"/>
      <c r="F223" s="24"/>
      <c r="G223" s="23"/>
      <c r="I223" s="54"/>
      <c r="J223" s="54"/>
      <c r="K223" s="45"/>
    </row>
    <row r="224" spans="1:61" ht="37.5" customHeight="1">
      <c r="A224" s="81"/>
      <c r="B224" s="56" t="s">
        <v>184</v>
      </c>
      <c r="C224" s="55" t="s">
        <v>185</v>
      </c>
      <c r="E224" s="22"/>
      <c r="F224" s="22"/>
      <c r="G224" s="22"/>
      <c r="I224" s="38">
        <f>+IF(ISBLANK(I69),"-",I69)</f>
        <v>0</v>
      </c>
      <c r="J224" s="37"/>
      <c r="L224" s="9"/>
      <c r="M224" s="9"/>
      <c r="O224" s="9"/>
      <c r="P224" s="9"/>
      <c r="R224" s="9"/>
      <c r="S224" s="9"/>
      <c r="U224" s="9"/>
      <c r="V224" s="9"/>
      <c r="X224" s="9"/>
      <c r="Y224" s="9"/>
      <c r="AA224" s="9"/>
      <c r="AB224" s="9"/>
      <c r="AD224" s="9"/>
      <c r="AE224" s="9"/>
      <c r="AG224" s="9"/>
      <c r="AH224" s="9"/>
      <c r="AJ224" s="9"/>
      <c r="AK224" s="9"/>
      <c r="AM224" s="9"/>
      <c r="AN224" s="9"/>
      <c r="AP224" s="9"/>
      <c r="AQ224" s="9"/>
      <c r="AS224" s="9"/>
      <c r="AT224" s="9"/>
      <c r="AV224" s="9"/>
      <c r="AW224" s="9"/>
      <c r="AY224" s="9"/>
      <c r="AZ224" s="9"/>
      <c r="BB224" s="9"/>
      <c r="BC224" s="9"/>
      <c r="BE224" s="9"/>
      <c r="BF224" s="9"/>
      <c r="BH224" s="9"/>
      <c r="BI224" s="9"/>
    </row>
    <row r="225" spans="1:61" ht="12.75" customHeight="1">
      <c r="A225" s="81"/>
      <c r="B225" s="19" t="s">
        <v>37</v>
      </c>
      <c r="C225" s="17" t="s">
        <v>186</v>
      </c>
      <c r="E225" s="18"/>
      <c r="F225" s="18"/>
      <c r="G225" s="18"/>
      <c r="I225" s="53"/>
      <c r="J225" s="53"/>
      <c r="K225" s="45"/>
    </row>
    <row r="226" spans="1:61" ht="37.5" customHeight="1">
      <c r="A226" s="81"/>
      <c r="B226" s="56" t="s">
        <v>38</v>
      </c>
      <c r="C226" s="55" t="s">
        <v>187</v>
      </c>
      <c r="E226" s="22"/>
      <c r="F226" s="22"/>
      <c r="G226" s="22"/>
      <c r="I226" s="38">
        <f t="shared" ref="I226:I232" si="5">+IF(ISBLANK(I71),"-",MATCH(I71,$E71:$G71,0)-1)</f>
        <v>2</v>
      </c>
      <c r="J226" s="37"/>
      <c r="L226" s="9"/>
      <c r="M226" s="9"/>
      <c r="O226" s="9"/>
      <c r="P226" s="9"/>
      <c r="R226" s="9"/>
      <c r="S226" s="9"/>
      <c r="U226" s="9"/>
      <c r="V226" s="9"/>
      <c r="X226" s="9"/>
      <c r="Y226" s="9"/>
      <c r="AA226" s="9"/>
      <c r="AB226" s="9"/>
      <c r="AD226" s="9"/>
      <c r="AE226" s="9"/>
      <c r="AG226" s="9"/>
      <c r="AH226" s="9"/>
      <c r="AJ226" s="9"/>
      <c r="AK226" s="9"/>
      <c r="AM226" s="9"/>
      <c r="AN226" s="9"/>
      <c r="AP226" s="9"/>
      <c r="AQ226" s="9"/>
      <c r="AS226" s="9"/>
      <c r="AT226" s="9"/>
      <c r="AV226" s="9"/>
      <c r="AW226" s="9"/>
      <c r="AY226" s="9"/>
      <c r="AZ226" s="9"/>
      <c r="BB226" s="9"/>
      <c r="BC226" s="9"/>
      <c r="BE226" s="9"/>
      <c r="BF226" s="9"/>
      <c r="BH226" s="9"/>
      <c r="BI226" s="9"/>
    </row>
    <row r="227" spans="1:61" ht="37.5" customHeight="1">
      <c r="A227" s="81"/>
      <c r="B227" s="56" t="s">
        <v>39</v>
      </c>
      <c r="C227" s="55" t="s">
        <v>188</v>
      </c>
      <c r="E227" s="22"/>
      <c r="F227" s="22"/>
      <c r="G227" s="22"/>
      <c r="I227" s="38">
        <f t="shared" si="5"/>
        <v>2</v>
      </c>
      <c r="J227" s="37"/>
      <c r="L227" s="9"/>
      <c r="M227" s="9"/>
      <c r="O227" s="9"/>
      <c r="P227" s="9"/>
      <c r="R227" s="9"/>
      <c r="S227" s="9"/>
      <c r="U227" s="9"/>
      <c r="V227" s="9"/>
      <c r="X227" s="9"/>
      <c r="Y227" s="9"/>
      <c r="AA227" s="9"/>
      <c r="AB227" s="9"/>
      <c r="AD227" s="9"/>
      <c r="AE227" s="9"/>
      <c r="AG227" s="9"/>
      <c r="AH227" s="9"/>
      <c r="AJ227" s="9"/>
      <c r="AK227" s="9"/>
      <c r="AM227" s="9"/>
      <c r="AN227" s="9"/>
      <c r="AP227" s="9"/>
      <c r="AQ227" s="9"/>
      <c r="AS227" s="9"/>
      <c r="AT227" s="9"/>
      <c r="AV227" s="9"/>
      <c r="AW227" s="9"/>
      <c r="AY227" s="9"/>
      <c r="AZ227" s="9"/>
      <c r="BB227" s="9"/>
      <c r="BC227" s="9"/>
      <c r="BE227" s="9"/>
      <c r="BF227" s="9"/>
      <c r="BH227" s="9"/>
      <c r="BI227" s="9"/>
    </row>
    <row r="228" spans="1:61" ht="37.5" customHeight="1">
      <c r="A228" s="81"/>
      <c r="B228" s="56" t="s">
        <v>40</v>
      </c>
      <c r="C228" s="55" t="s">
        <v>189</v>
      </c>
      <c r="E228" s="22"/>
      <c r="F228" s="22"/>
      <c r="G228" s="22"/>
      <c r="I228" s="38">
        <f t="shared" si="5"/>
        <v>2</v>
      </c>
      <c r="J228" s="37"/>
      <c r="L228" s="9"/>
      <c r="M228" s="9"/>
      <c r="O228" s="9"/>
      <c r="P228" s="9"/>
      <c r="R228" s="9"/>
      <c r="S228" s="9"/>
      <c r="U228" s="9"/>
      <c r="V228" s="9"/>
      <c r="X228" s="9"/>
      <c r="Y228" s="9"/>
      <c r="AA228" s="9"/>
      <c r="AB228" s="9"/>
      <c r="AD228" s="9"/>
      <c r="AE228" s="9"/>
      <c r="AG228" s="9"/>
      <c r="AH228" s="9"/>
      <c r="AJ228" s="9"/>
      <c r="AK228" s="9"/>
      <c r="AM228" s="9"/>
      <c r="AN228" s="9"/>
      <c r="AP228" s="9"/>
      <c r="AQ228" s="9"/>
      <c r="AS228" s="9"/>
      <c r="AT228" s="9"/>
      <c r="AV228" s="9"/>
      <c r="AW228" s="9"/>
      <c r="AY228" s="9"/>
      <c r="AZ228" s="9"/>
      <c r="BB228" s="9"/>
      <c r="BC228" s="9"/>
      <c r="BE228" s="9"/>
      <c r="BF228" s="9"/>
      <c r="BH228" s="9"/>
      <c r="BI228" s="9"/>
    </row>
    <row r="229" spans="1:61" ht="37.5" customHeight="1">
      <c r="A229" s="81"/>
      <c r="B229" s="56" t="s">
        <v>41</v>
      </c>
      <c r="C229" s="55" t="s">
        <v>190</v>
      </c>
      <c r="E229" s="22"/>
      <c r="F229" s="22"/>
      <c r="G229" s="22"/>
      <c r="I229" s="38">
        <f t="shared" si="5"/>
        <v>2</v>
      </c>
      <c r="J229" s="37"/>
      <c r="L229" s="9"/>
      <c r="M229" s="9"/>
      <c r="O229" s="9"/>
      <c r="P229" s="9"/>
      <c r="R229" s="9"/>
      <c r="S229" s="9"/>
      <c r="U229" s="9"/>
      <c r="V229" s="9"/>
      <c r="X229" s="9"/>
      <c r="Y229" s="9"/>
      <c r="AA229" s="9"/>
      <c r="AB229" s="9"/>
      <c r="AD229" s="9"/>
      <c r="AE229" s="9"/>
      <c r="AG229" s="9"/>
      <c r="AH229" s="9"/>
      <c r="AJ229" s="9"/>
      <c r="AK229" s="9"/>
      <c r="AM229" s="9"/>
      <c r="AN229" s="9"/>
      <c r="AP229" s="9"/>
      <c r="AQ229" s="9"/>
      <c r="AS229" s="9"/>
      <c r="AT229" s="9"/>
      <c r="AV229" s="9"/>
      <c r="AW229" s="9"/>
      <c r="AY229" s="9"/>
      <c r="AZ229" s="9"/>
      <c r="BB229" s="9"/>
      <c r="BC229" s="9"/>
      <c r="BE229" s="9"/>
      <c r="BF229" s="9"/>
      <c r="BH229" s="9"/>
      <c r="BI229" s="9"/>
    </row>
    <row r="230" spans="1:61" ht="37.5" customHeight="1">
      <c r="A230" s="81"/>
      <c r="B230" s="56" t="s">
        <v>42</v>
      </c>
      <c r="C230" s="55" t="s">
        <v>191</v>
      </c>
      <c r="E230" s="22"/>
      <c r="F230" s="22"/>
      <c r="G230" s="22"/>
      <c r="I230" s="38">
        <f t="shared" si="5"/>
        <v>2</v>
      </c>
      <c r="J230" s="37"/>
      <c r="L230" s="9"/>
      <c r="M230" s="9"/>
      <c r="O230" s="9"/>
      <c r="P230" s="9"/>
      <c r="R230" s="9"/>
      <c r="S230" s="9"/>
      <c r="U230" s="9"/>
      <c r="V230" s="9"/>
      <c r="X230" s="9"/>
      <c r="Y230" s="9"/>
      <c r="AA230" s="9"/>
      <c r="AB230" s="9"/>
      <c r="AD230" s="9"/>
      <c r="AE230" s="9"/>
      <c r="AG230" s="9"/>
      <c r="AH230" s="9"/>
      <c r="AJ230" s="9"/>
      <c r="AK230" s="9"/>
      <c r="AM230" s="9"/>
      <c r="AN230" s="9"/>
      <c r="AP230" s="9"/>
      <c r="AQ230" s="9"/>
      <c r="AS230" s="9"/>
      <c r="AT230" s="9"/>
      <c r="AV230" s="9"/>
      <c r="AW230" s="9"/>
      <c r="AY230" s="9"/>
      <c r="AZ230" s="9"/>
      <c r="BB230" s="9"/>
      <c r="BC230" s="9"/>
      <c r="BE230" s="9"/>
      <c r="BF230" s="9"/>
      <c r="BH230" s="9"/>
      <c r="BI230" s="9"/>
    </row>
    <row r="231" spans="1:61" ht="37.5" customHeight="1">
      <c r="A231" s="81"/>
      <c r="B231" s="56" t="s">
        <v>43</v>
      </c>
      <c r="C231" s="55" t="s">
        <v>192</v>
      </c>
      <c r="E231" s="22"/>
      <c r="F231" s="22"/>
      <c r="G231" s="22"/>
      <c r="I231" s="38">
        <f t="shared" si="5"/>
        <v>2</v>
      </c>
      <c r="J231" s="37"/>
      <c r="L231" s="9"/>
      <c r="M231" s="9"/>
      <c r="O231" s="9"/>
      <c r="P231" s="9"/>
      <c r="R231" s="9"/>
      <c r="S231" s="9"/>
      <c r="U231" s="9"/>
      <c r="V231" s="9"/>
      <c r="X231" s="9"/>
      <c r="Y231" s="9"/>
      <c r="AA231" s="9"/>
      <c r="AB231" s="9"/>
      <c r="AD231" s="9"/>
      <c r="AE231" s="9"/>
      <c r="AG231" s="9"/>
      <c r="AH231" s="9"/>
      <c r="AJ231" s="9"/>
      <c r="AK231" s="9"/>
      <c r="AM231" s="9"/>
      <c r="AN231" s="9"/>
      <c r="AP231" s="9"/>
      <c r="AQ231" s="9"/>
      <c r="AS231" s="9"/>
      <c r="AT231" s="9"/>
      <c r="AV231" s="9"/>
      <c r="AW231" s="9"/>
      <c r="AY231" s="9"/>
      <c r="AZ231" s="9"/>
      <c r="BB231" s="9"/>
      <c r="BC231" s="9"/>
      <c r="BE231" s="9"/>
      <c r="BF231" s="9"/>
      <c r="BH231" s="9"/>
      <c r="BI231" s="9"/>
    </row>
    <row r="232" spans="1:61" ht="37.5" customHeight="1">
      <c r="A232" s="81"/>
      <c r="B232" s="56" t="s">
        <v>44</v>
      </c>
      <c r="C232" s="55" t="s">
        <v>193</v>
      </c>
      <c r="E232" s="22"/>
      <c r="F232" s="22"/>
      <c r="G232" s="22"/>
      <c r="I232" s="38">
        <f t="shared" si="5"/>
        <v>2</v>
      </c>
      <c r="J232" s="37"/>
      <c r="L232" s="9"/>
      <c r="M232" s="9"/>
      <c r="O232" s="9"/>
      <c r="P232" s="9"/>
      <c r="R232" s="9"/>
      <c r="S232" s="9"/>
      <c r="U232" s="9"/>
      <c r="V232" s="9"/>
      <c r="X232" s="9"/>
      <c r="Y232" s="9"/>
      <c r="AA232" s="9"/>
      <c r="AB232" s="9"/>
      <c r="AD232" s="9"/>
      <c r="AE232" s="9"/>
      <c r="AG232" s="9"/>
      <c r="AH232" s="9"/>
      <c r="AJ232" s="9"/>
      <c r="AK232" s="9"/>
      <c r="AM232" s="9"/>
      <c r="AN232" s="9"/>
      <c r="AP232" s="9"/>
      <c r="AQ232" s="9"/>
      <c r="AS232" s="9"/>
      <c r="AT232" s="9"/>
      <c r="AV232" s="9"/>
      <c r="AW232" s="9"/>
      <c r="AY232" s="9"/>
      <c r="AZ232" s="9"/>
      <c r="BB232" s="9"/>
      <c r="BC232" s="9"/>
      <c r="BE232" s="9"/>
      <c r="BF232" s="9"/>
      <c r="BH232" s="9"/>
      <c r="BI232" s="9"/>
    </row>
    <row r="233" spans="1:61" ht="12">
      <c r="A233" s="81"/>
      <c r="B233" s="21"/>
      <c r="C233" s="20" t="s">
        <v>104</v>
      </c>
      <c r="E233" s="23"/>
      <c r="F233" s="24"/>
      <c r="G233" s="23"/>
      <c r="I233" s="54"/>
      <c r="J233" s="54"/>
      <c r="K233" s="45"/>
    </row>
    <row r="234" spans="1:61" ht="37.5" customHeight="1">
      <c r="A234" s="81"/>
      <c r="B234" s="56" t="s">
        <v>194</v>
      </c>
      <c r="C234" s="55" t="s">
        <v>195</v>
      </c>
      <c r="E234" s="22"/>
      <c r="F234" s="22"/>
      <c r="G234" s="22"/>
      <c r="I234" s="38" t="str">
        <f>+IF(ISBLANK(I79),"-",I79)</f>
        <v>Tikrinamas 100 proc. tiekėjų</v>
      </c>
      <c r="J234" s="37"/>
      <c r="L234" s="9"/>
      <c r="M234" s="9"/>
      <c r="O234" s="9"/>
      <c r="P234" s="9"/>
      <c r="R234" s="9"/>
      <c r="S234" s="9"/>
      <c r="U234" s="9"/>
      <c r="V234" s="9"/>
      <c r="X234" s="9"/>
      <c r="Y234" s="9"/>
      <c r="AA234" s="9"/>
      <c r="AB234" s="9"/>
      <c r="AD234" s="9"/>
      <c r="AE234" s="9"/>
      <c r="AG234" s="9"/>
      <c r="AH234" s="9"/>
      <c r="AJ234" s="9"/>
      <c r="AK234" s="9"/>
      <c r="AM234" s="9"/>
      <c r="AN234" s="9"/>
      <c r="AP234" s="9"/>
      <c r="AQ234" s="9"/>
      <c r="AS234" s="9"/>
      <c r="AT234" s="9"/>
      <c r="AV234" s="9"/>
      <c r="AW234" s="9"/>
      <c r="AY234" s="9"/>
      <c r="AZ234" s="9"/>
      <c r="BB234" s="9"/>
      <c r="BC234" s="9"/>
      <c r="BE234" s="9"/>
      <c r="BF234" s="9"/>
      <c r="BH234" s="9"/>
      <c r="BI234" s="9"/>
    </row>
    <row r="235" spans="1:61" ht="12.75" customHeight="1">
      <c r="A235" s="81"/>
      <c r="B235" s="19" t="s">
        <v>67</v>
      </c>
      <c r="C235" s="17" t="s">
        <v>196</v>
      </c>
      <c r="E235" s="18"/>
      <c r="F235" s="18"/>
      <c r="G235" s="18"/>
      <c r="I235" s="53"/>
      <c r="J235" s="53"/>
      <c r="K235" s="45"/>
    </row>
    <row r="236" spans="1:61" ht="37.5" customHeight="1">
      <c r="A236" s="81"/>
      <c r="B236" s="56" t="s">
        <v>46</v>
      </c>
      <c r="C236" s="55" t="s">
        <v>197</v>
      </c>
      <c r="E236" s="22"/>
      <c r="F236" s="22"/>
      <c r="G236" s="22"/>
      <c r="I236" s="38">
        <f t="shared" ref="I236:I245" si="6">+IF(ISBLANK(I81),"-",MATCH(I81,$E81:$G81,0)-1)</f>
        <v>2</v>
      </c>
      <c r="J236" s="37"/>
      <c r="L236" s="9"/>
      <c r="M236" s="9"/>
      <c r="O236" s="9"/>
      <c r="P236" s="9"/>
      <c r="R236" s="9"/>
      <c r="S236" s="9"/>
      <c r="U236" s="9"/>
      <c r="V236" s="9"/>
      <c r="X236" s="9"/>
      <c r="Y236" s="9"/>
      <c r="AA236" s="9"/>
      <c r="AB236" s="9"/>
      <c r="AD236" s="9"/>
      <c r="AE236" s="9"/>
      <c r="AG236" s="9"/>
      <c r="AH236" s="9"/>
      <c r="AJ236" s="9"/>
      <c r="AK236" s="9"/>
      <c r="AM236" s="9"/>
      <c r="AN236" s="9"/>
      <c r="AP236" s="9"/>
      <c r="AQ236" s="9"/>
      <c r="AS236" s="9"/>
      <c r="AT236" s="9"/>
      <c r="AV236" s="9"/>
      <c r="AW236" s="9"/>
      <c r="AY236" s="9"/>
      <c r="AZ236" s="9"/>
      <c r="BB236" s="9"/>
      <c r="BC236" s="9"/>
      <c r="BE236" s="9"/>
      <c r="BF236" s="9"/>
      <c r="BH236" s="9"/>
      <c r="BI236" s="9"/>
    </row>
    <row r="237" spans="1:61" ht="37.5" customHeight="1">
      <c r="A237" s="81"/>
      <c r="B237" s="56" t="s">
        <v>47</v>
      </c>
      <c r="C237" s="55" t="s">
        <v>198</v>
      </c>
      <c r="E237" s="22"/>
      <c r="F237" s="22"/>
      <c r="G237" s="22"/>
      <c r="I237" s="38">
        <f t="shared" si="6"/>
        <v>2</v>
      </c>
      <c r="J237" s="37"/>
      <c r="L237" s="9"/>
      <c r="M237" s="9"/>
      <c r="O237" s="9"/>
      <c r="P237" s="9"/>
      <c r="R237" s="9"/>
      <c r="S237" s="9"/>
      <c r="U237" s="9"/>
      <c r="V237" s="9"/>
      <c r="X237" s="9"/>
      <c r="Y237" s="9"/>
      <c r="AA237" s="9"/>
      <c r="AB237" s="9"/>
      <c r="AD237" s="9"/>
      <c r="AE237" s="9"/>
      <c r="AG237" s="9"/>
      <c r="AH237" s="9"/>
      <c r="AJ237" s="9"/>
      <c r="AK237" s="9"/>
      <c r="AM237" s="9"/>
      <c r="AN237" s="9"/>
      <c r="AP237" s="9"/>
      <c r="AQ237" s="9"/>
      <c r="AS237" s="9"/>
      <c r="AT237" s="9"/>
      <c r="AV237" s="9"/>
      <c r="AW237" s="9"/>
      <c r="AY237" s="9"/>
      <c r="AZ237" s="9"/>
      <c r="BB237" s="9"/>
      <c r="BC237" s="9"/>
      <c r="BE237" s="9"/>
      <c r="BF237" s="9"/>
      <c r="BH237" s="9"/>
      <c r="BI237" s="9"/>
    </row>
    <row r="238" spans="1:61" ht="37.5" customHeight="1">
      <c r="A238" s="81"/>
      <c r="B238" s="56" t="s">
        <v>48</v>
      </c>
      <c r="C238" s="55" t="s">
        <v>199</v>
      </c>
      <c r="E238" s="22"/>
      <c r="F238" s="22"/>
      <c r="G238" s="22"/>
      <c r="I238" s="38">
        <f t="shared" si="6"/>
        <v>2</v>
      </c>
      <c r="J238" s="37"/>
      <c r="L238" s="9"/>
      <c r="M238" s="9"/>
      <c r="O238" s="9"/>
      <c r="P238" s="9"/>
      <c r="R238" s="9"/>
      <c r="S238" s="9"/>
      <c r="U238" s="9"/>
      <c r="V238" s="9"/>
      <c r="X238" s="9"/>
      <c r="Y238" s="9"/>
      <c r="AA238" s="9"/>
      <c r="AB238" s="9"/>
      <c r="AD238" s="9"/>
      <c r="AE238" s="9"/>
      <c r="AG238" s="9"/>
      <c r="AH238" s="9"/>
      <c r="AJ238" s="9"/>
      <c r="AK238" s="9"/>
      <c r="AM238" s="9"/>
      <c r="AN238" s="9"/>
      <c r="AP238" s="9"/>
      <c r="AQ238" s="9"/>
      <c r="AS238" s="9"/>
      <c r="AT238" s="9"/>
      <c r="AV238" s="9"/>
      <c r="AW238" s="9"/>
      <c r="AY238" s="9"/>
      <c r="AZ238" s="9"/>
      <c r="BB238" s="9"/>
      <c r="BC238" s="9"/>
      <c r="BE238" s="9"/>
      <c r="BF238" s="9"/>
      <c r="BH238" s="9"/>
      <c r="BI238" s="9"/>
    </row>
    <row r="239" spans="1:61" ht="37.5" customHeight="1">
      <c r="A239" s="81"/>
      <c r="B239" s="56" t="s">
        <v>200</v>
      </c>
      <c r="C239" s="55" t="s">
        <v>201</v>
      </c>
      <c r="E239" s="22"/>
      <c r="F239" s="22"/>
      <c r="G239" s="22"/>
      <c r="I239" s="38">
        <f t="shared" si="6"/>
        <v>2</v>
      </c>
      <c r="J239" s="37"/>
      <c r="L239" s="9"/>
      <c r="M239" s="9"/>
      <c r="O239" s="9"/>
      <c r="P239" s="9"/>
      <c r="R239" s="9"/>
      <c r="S239" s="9"/>
      <c r="U239" s="9"/>
      <c r="V239" s="9"/>
      <c r="X239" s="9"/>
      <c r="Y239" s="9"/>
      <c r="AA239" s="9"/>
      <c r="AB239" s="9"/>
      <c r="AD239" s="9"/>
      <c r="AE239" s="9"/>
      <c r="AG239" s="9"/>
      <c r="AH239" s="9"/>
      <c r="AJ239" s="9"/>
      <c r="AK239" s="9"/>
      <c r="AM239" s="9"/>
      <c r="AN239" s="9"/>
      <c r="AP239" s="9"/>
      <c r="AQ239" s="9"/>
      <c r="AS239" s="9"/>
      <c r="AT239" s="9"/>
      <c r="AV239" s="9"/>
      <c r="AW239" s="9"/>
      <c r="AY239" s="9"/>
      <c r="AZ239" s="9"/>
      <c r="BB239" s="9"/>
      <c r="BC239" s="9"/>
      <c r="BE239" s="9"/>
      <c r="BF239" s="9"/>
      <c r="BH239" s="9"/>
      <c r="BI239" s="9"/>
    </row>
    <row r="240" spans="1:61" ht="37.5" customHeight="1">
      <c r="A240" s="81"/>
      <c r="B240" s="56" t="s">
        <v>202</v>
      </c>
      <c r="C240" s="55" t="s">
        <v>55</v>
      </c>
      <c r="E240" s="22"/>
      <c r="F240" s="22"/>
      <c r="G240" s="22"/>
      <c r="I240" s="38">
        <f t="shared" si="6"/>
        <v>2</v>
      </c>
      <c r="J240" s="37"/>
      <c r="L240" s="9"/>
      <c r="M240" s="9"/>
      <c r="O240" s="9"/>
      <c r="P240" s="9"/>
      <c r="R240" s="9"/>
      <c r="S240" s="9"/>
      <c r="U240" s="9"/>
      <c r="V240" s="9"/>
      <c r="X240" s="9"/>
      <c r="Y240" s="9"/>
      <c r="AA240" s="9"/>
      <c r="AB240" s="9"/>
      <c r="AD240" s="9"/>
      <c r="AE240" s="9"/>
      <c r="AG240" s="9"/>
      <c r="AH240" s="9"/>
      <c r="AJ240" s="9"/>
      <c r="AK240" s="9"/>
      <c r="AM240" s="9"/>
      <c r="AN240" s="9"/>
      <c r="AP240" s="9"/>
      <c r="AQ240" s="9"/>
      <c r="AS240" s="9"/>
      <c r="AT240" s="9"/>
      <c r="AV240" s="9"/>
      <c r="AW240" s="9"/>
      <c r="AY240" s="9"/>
      <c r="AZ240" s="9"/>
      <c r="BB240" s="9"/>
      <c r="BC240" s="9"/>
      <c r="BE240" s="9"/>
      <c r="BF240" s="9"/>
      <c r="BH240" s="9"/>
      <c r="BI240" s="9"/>
    </row>
    <row r="241" spans="1:61" ht="37.5" customHeight="1">
      <c r="A241" s="81"/>
      <c r="B241" s="56" t="s">
        <v>203</v>
      </c>
      <c r="C241" s="55" t="s">
        <v>204</v>
      </c>
      <c r="E241" s="22"/>
      <c r="F241" s="22"/>
      <c r="G241" s="22"/>
      <c r="I241" s="38">
        <f t="shared" si="6"/>
        <v>2</v>
      </c>
      <c r="J241" s="37"/>
      <c r="L241" s="9"/>
      <c r="M241" s="9"/>
      <c r="O241" s="9"/>
      <c r="P241" s="9"/>
      <c r="R241" s="9"/>
      <c r="S241" s="9"/>
      <c r="U241" s="9"/>
      <c r="V241" s="9"/>
      <c r="X241" s="9"/>
      <c r="Y241" s="9"/>
      <c r="AA241" s="9"/>
      <c r="AB241" s="9"/>
      <c r="AD241" s="9"/>
      <c r="AE241" s="9"/>
      <c r="AG241" s="9"/>
      <c r="AH241" s="9"/>
      <c r="AJ241" s="9"/>
      <c r="AK241" s="9"/>
      <c r="AM241" s="9"/>
      <c r="AN241" s="9"/>
      <c r="AP241" s="9"/>
      <c r="AQ241" s="9"/>
      <c r="AS241" s="9"/>
      <c r="AT241" s="9"/>
      <c r="AV241" s="9"/>
      <c r="AW241" s="9"/>
      <c r="AY241" s="9"/>
      <c r="AZ241" s="9"/>
      <c r="BB241" s="9"/>
      <c r="BC241" s="9"/>
      <c r="BE241" s="9"/>
      <c r="BF241" s="9"/>
      <c r="BH241" s="9"/>
      <c r="BI241" s="9"/>
    </row>
    <row r="242" spans="1:61" ht="37.5" customHeight="1">
      <c r="A242" s="81"/>
      <c r="B242" s="56" t="s">
        <v>205</v>
      </c>
      <c r="C242" s="55" t="s">
        <v>75</v>
      </c>
      <c r="E242" s="22"/>
      <c r="F242" s="22"/>
      <c r="G242" s="22"/>
      <c r="I242" s="38">
        <f t="shared" si="6"/>
        <v>2</v>
      </c>
      <c r="J242" s="37"/>
      <c r="L242" s="9"/>
      <c r="M242" s="9"/>
      <c r="O242" s="9"/>
      <c r="P242" s="9"/>
      <c r="R242" s="9"/>
      <c r="S242" s="9"/>
      <c r="U242" s="9"/>
      <c r="V242" s="9"/>
      <c r="X242" s="9"/>
      <c r="Y242" s="9"/>
      <c r="AA242" s="9"/>
      <c r="AB242" s="9"/>
      <c r="AD242" s="9"/>
      <c r="AE242" s="9"/>
      <c r="AG242" s="9"/>
      <c r="AH242" s="9"/>
      <c r="AJ242" s="9"/>
      <c r="AK242" s="9"/>
      <c r="AM242" s="9"/>
      <c r="AN242" s="9"/>
      <c r="AP242" s="9"/>
      <c r="AQ242" s="9"/>
      <c r="AS242" s="9"/>
      <c r="AT242" s="9"/>
      <c r="AV242" s="9"/>
      <c r="AW242" s="9"/>
      <c r="AY242" s="9"/>
      <c r="AZ242" s="9"/>
      <c r="BB242" s="9"/>
      <c r="BC242" s="9"/>
      <c r="BE242" s="9"/>
      <c r="BF242" s="9"/>
      <c r="BH242" s="9"/>
      <c r="BI242" s="9"/>
    </row>
    <row r="243" spans="1:61" ht="37.5" customHeight="1">
      <c r="A243" s="81"/>
      <c r="B243" s="56" t="s">
        <v>206</v>
      </c>
      <c r="C243" s="55" t="s">
        <v>207</v>
      </c>
      <c r="E243" s="22"/>
      <c r="F243" s="22"/>
      <c r="G243" s="22"/>
      <c r="I243" s="38">
        <f t="shared" si="6"/>
        <v>2</v>
      </c>
      <c r="J243" s="37"/>
      <c r="L243" s="9"/>
      <c r="M243" s="9"/>
      <c r="O243" s="9"/>
      <c r="P243" s="9"/>
      <c r="R243" s="9"/>
      <c r="S243" s="9"/>
      <c r="U243" s="9"/>
      <c r="V243" s="9"/>
      <c r="X243" s="9"/>
      <c r="Y243" s="9"/>
      <c r="AA243" s="9"/>
      <c r="AB243" s="9"/>
      <c r="AD243" s="9"/>
      <c r="AE243" s="9"/>
      <c r="AG243" s="9"/>
      <c r="AH243" s="9"/>
      <c r="AJ243" s="9"/>
      <c r="AK243" s="9"/>
      <c r="AM243" s="9"/>
      <c r="AN243" s="9"/>
      <c r="AP243" s="9"/>
      <c r="AQ243" s="9"/>
      <c r="AS243" s="9"/>
      <c r="AT243" s="9"/>
      <c r="AV243" s="9"/>
      <c r="AW243" s="9"/>
      <c r="AY243" s="9"/>
      <c r="AZ243" s="9"/>
      <c r="BB243" s="9"/>
      <c r="BC243" s="9"/>
      <c r="BE243" s="9"/>
      <c r="BF243" s="9"/>
      <c r="BH243" s="9"/>
      <c r="BI243" s="9"/>
    </row>
    <row r="244" spans="1:61" ht="37.5" customHeight="1">
      <c r="A244" s="81"/>
      <c r="B244" s="56" t="s">
        <v>208</v>
      </c>
      <c r="C244" s="55" t="s">
        <v>76</v>
      </c>
      <c r="E244" s="22"/>
      <c r="F244" s="22"/>
      <c r="G244" s="22"/>
      <c r="I244" s="38">
        <f t="shared" si="6"/>
        <v>2</v>
      </c>
      <c r="J244" s="37"/>
      <c r="L244" s="9"/>
      <c r="M244" s="9"/>
      <c r="O244" s="9"/>
      <c r="P244" s="9"/>
      <c r="R244" s="9"/>
      <c r="S244" s="9"/>
      <c r="U244" s="9"/>
      <c r="V244" s="9"/>
      <c r="X244" s="9"/>
      <c r="Y244" s="9"/>
      <c r="AA244" s="9"/>
      <c r="AB244" s="9"/>
      <c r="AD244" s="9"/>
      <c r="AE244" s="9"/>
      <c r="AG244" s="9"/>
      <c r="AH244" s="9"/>
      <c r="AJ244" s="9"/>
      <c r="AK244" s="9"/>
      <c r="AM244" s="9"/>
      <c r="AN244" s="9"/>
      <c r="AP244" s="9"/>
      <c r="AQ244" s="9"/>
      <c r="AS244" s="9"/>
      <c r="AT244" s="9"/>
      <c r="AV244" s="9"/>
      <c r="AW244" s="9"/>
      <c r="AY244" s="9"/>
      <c r="AZ244" s="9"/>
      <c r="BB244" s="9"/>
      <c r="BC244" s="9"/>
      <c r="BE244" s="9"/>
      <c r="BF244" s="9"/>
      <c r="BH244" s="9"/>
      <c r="BI244" s="9"/>
    </row>
    <row r="245" spans="1:61" ht="37.5" customHeight="1">
      <c r="A245" s="81"/>
      <c r="B245" s="56" t="s">
        <v>209</v>
      </c>
      <c r="C245" s="55" t="s">
        <v>210</v>
      </c>
      <c r="E245" s="22"/>
      <c r="F245" s="22"/>
      <c r="G245" s="22"/>
      <c r="I245" s="38">
        <f t="shared" si="6"/>
        <v>0</v>
      </c>
      <c r="J245" s="37"/>
      <c r="L245" s="9"/>
      <c r="M245" s="9"/>
      <c r="O245" s="9"/>
      <c r="P245" s="9"/>
      <c r="R245" s="9"/>
      <c r="S245" s="9"/>
      <c r="U245" s="9"/>
      <c r="V245" s="9"/>
      <c r="X245" s="9"/>
      <c r="Y245" s="9"/>
      <c r="AA245" s="9"/>
      <c r="AB245" s="9"/>
      <c r="AD245" s="9"/>
      <c r="AE245" s="9"/>
      <c r="AG245" s="9"/>
      <c r="AH245" s="9"/>
      <c r="AJ245" s="9"/>
      <c r="AK245" s="9"/>
      <c r="AM245" s="9"/>
      <c r="AN245" s="9"/>
      <c r="AP245" s="9"/>
      <c r="AQ245" s="9"/>
      <c r="AS245" s="9"/>
      <c r="AT245" s="9"/>
      <c r="AV245" s="9"/>
      <c r="AW245" s="9"/>
      <c r="AY245" s="9"/>
      <c r="AZ245" s="9"/>
      <c r="BB245" s="9"/>
      <c r="BC245" s="9"/>
      <c r="BE245" s="9"/>
      <c r="BF245" s="9"/>
      <c r="BH245" s="9"/>
      <c r="BI245" s="9"/>
    </row>
    <row r="246" spans="1:61" ht="12">
      <c r="A246" s="81"/>
      <c r="B246" s="21"/>
      <c r="C246" s="20" t="s">
        <v>104</v>
      </c>
      <c r="E246" s="23"/>
      <c r="F246" s="24"/>
      <c r="G246" s="23"/>
      <c r="I246" s="54"/>
      <c r="J246" s="54"/>
      <c r="K246" s="45"/>
    </row>
    <row r="247" spans="1:61" ht="37.5" customHeight="1">
      <c r="A247" s="81"/>
      <c r="B247" s="56" t="s">
        <v>216</v>
      </c>
      <c r="C247" s="55" t="s">
        <v>217</v>
      </c>
      <c r="E247" s="22"/>
      <c r="F247" s="22"/>
      <c r="G247" s="22"/>
      <c r="I247" s="38">
        <f>+IF(ISBLANK(I92),"-",I92)</f>
        <v>116</v>
      </c>
      <c r="J247" s="37"/>
      <c r="L247" s="9"/>
      <c r="M247" s="9"/>
      <c r="O247" s="9"/>
      <c r="P247" s="9"/>
      <c r="R247" s="9"/>
      <c r="S247" s="9"/>
      <c r="U247" s="9"/>
      <c r="V247" s="9"/>
      <c r="X247" s="9"/>
      <c r="Y247" s="9"/>
      <c r="AA247" s="9"/>
      <c r="AB247" s="9"/>
      <c r="AD247" s="9"/>
      <c r="AE247" s="9"/>
      <c r="AG247" s="9"/>
      <c r="AH247" s="9"/>
      <c r="AJ247" s="9"/>
      <c r="AK247" s="9"/>
      <c r="AM247" s="9"/>
      <c r="AN247" s="9"/>
      <c r="AP247" s="9"/>
      <c r="AQ247" s="9"/>
      <c r="AS247" s="9"/>
      <c r="AT247" s="9"/>
      <c r="AV247" s="9"/>
      <c r="AW247" s="9"/>
      <c r="AY247" s="9"/>
      <c r="AZ247" s="9"/>
      <c r="BB247" s="9"/>
      <c r="BC247" s="9"/>
      <c r="BE247" s="9"/>
      <c r="BF247" s="9"/>
      <c r="BH247" s="9"/>
      <c r="BI247" s="9"/>
    </row>
    <row r="248" spans="1:61" ht="37.5" customHeight="1">
      <c r="A248" s="81"/>
      <c r="B248" s="56" t="s">
        <v>218</v>
      </c>
      <c r="C248" s="55" t="s">
        <v>219</v>
      </c>
      <c r="E248" s="22"/>
      <c r="F248" s="22"/>
      <c r="G248" s="22"/>
      <c r="I248" s="38">
        <f>+IF(ISBLANK(I93),"-",I93)</f>
        <v>2</v>
      </c>
      <c r="J248" s="37"/>
      <c r="L248" s="9"/>
      <c r="M248" s="9"/>
      <c r="O248" s="9"/>
      <c r="P248" s="9"/>
      <c r="R248" s="9"/>
      <c r="S248" s="9"/>
      <c r="U248" s="9"/>
      <c r="V248" s="9"/>
      <c r="X248" s="9"/>
      <c r="Y248" s="9"/>
      <c r="AA248" s="9"/>
      <c r="AB248" s="9"/>
      <c r="AD248" s="9"/>
      <c r="AE248" s="9"/>
      <c r="AG248" s="9"/>
      <c r="AH248" s="9"/>
      <c r="AJ248" s="9"/>
      <c r="AK248" s="9"/>
      <c r="AM248" s="9"/>
      <c r="AN248" s="9"/>
      <c r="AP248" s="9"/>
      <c r="AQ248" s="9"/>
      <c r="AS248" s="9"/>
      <c r="AT248" s="9"/>
      <c r="AV248" s="9"/>
      <c r="AW248" s="9"/>
      <c r="AY248" s="9"/>
      <c r="AZ248" s="9"/>
      <c r="BB248" s="9"/>
      <c r="BC248" s="9"/>
      <c r="BE248" s="9"/>
      <c r="BF248" s="9"/>
      <c r="BH248" s="9"/>
      <c r="BI248" s="9"/>
    </row>
    <row r="249" spans="1:61" ht="37.5" customHeight="1">
      <c r="A249" s="81"/>
      <c r="B249" s="56" t="s">
        <v>220</v>
      </c>
      <c r="C249" s="55" t="s">
        <v>77</v>
      </c>
      <c r="E249" s="22"/>
      <c r="F249" s="22"/>
      <c r="G249" s="22"/>
      <c r="I249" s="38">
        <f>+IF(ISBLANK(I94),"-",I94)</f>
        <v>0</v>
      </c>
      <c r="J249" s="37"/>
      <c r="L249" s="9"/>
      <c r="M249" s="9"/>
      <c r="O249" s="9"/>
      <c r="P249" s="9"/>
      <c r="R249" s="9"/>
      <c r="S249" s="9"/>
      <c r="U249" s="9"/>
      <c r="V249" s="9"/>
      <c r="X249" s="9"/>
      <c r="Y249" s="9"/>
      <c r="AA249" s="9"/>
      <c r="AB249" s="9"/>
      <c r="AD249" s="9"/>
      <c r="AE249" s="9"/>
      <c r="AG249" s="9"/>
      <c r="AH249" s="9"/>
      <c r="AJ249" s="9"/>
      <c r="AK249" s="9"/>
      <c r="AM249" s="9"/>
      <c r="AN249" s="9"/>
      <c r="AP249" s="9"/>
      <c r="AQ249" s="9"/>
      <c r="AS249" s="9"/>
      <c r="AT249" s="9"/>
      <c r="AV249" s="9"/>
      <c r="AW249" s="9"/>
      <c r="AY249" s="9"/>
      <c r="AZ249" s="9"/>
      <c r="BB249" s="9"/>
      <c r="BC249" s="9"/>
      <c r="BE249" s="9"/>
      <c r="BF249" s="9"/>
      <c r="BH249" s="9"/>
      <c r="BI249" s="9"/>
    </row>
    <row r="250" spans="1:61" ht="12.75" customHeight="1">
      <c r="A250" s="81"/>
      <c r="B250" s="19" t="s">
        <v>45</v>
      </c>
      <c r="C250" s="17" t="s">
        <v>221</v>
      </c>
      <c r="E250" s="18"/>
      <c r="F250" s="18"/>
      <c r="G250" s="18"/>
      <c r="I250" s="53"/>
      <c r="J250" s="53"/>
      <c r="K250" s="45"/>
    </row>
    <row r="251" spans="1:61" ht="37.5" customHeight="1">
      <c r="A251" s="81"/>
      <c r="B251" s="56" t="s">
        <v>49</v>
      </c>
      <c r="C251" s="55" t="s">
        <v>222</v>
      </c>
      <c r="E251" s="22"/>
      <c r="F251" s="22"/>
      <c r="G251" s="22"/>
      <c r="I251" s="38">
        <f t="shared" ref="I251:I257" si="7">+IF(ISBLANK(I96),"-",MATCH(I96,$E96:$G96,0)-1)</f>
        <v>2</v>
      </c>
      <c r="J251" s="37"/>
      <c r="L251" s="9"/>
      <c r="M251" s="9"/>
      <c r="O251" s="9"/>
      <c r="P251" s="9"/>
      <c r="R251" s="9"/>
      <c r="S251" s="9"/>
      <c r="U251" s="9"/>
      <c r="V251" s="9"/>
      <c r="X251" s="9"/>
      <c r="Y251" s="9"/>
      <c r="AA251" s="9"/>
      <c r="AB251" s="9"/>
      <c r="AD251" s="9"/>
      <c r="AE251" s="9"/>
      <c r="AG251" s="9"/>
      <c r="AH251" s="9"/>
      <c r="AJ251" s="9"/>
      <c r="AK251" s="9"/>
      <c r="AM251" s="9"/>
      <c r="AN251" s="9"/>
      <c r="AP251" s="9"/>
      <c r="AQ251" s="9"/>
      <c r="AS251" s="9"/>
      <c r="AT251" s="9"/>
      <c r="AV251" s="9"/>
      <c r="AW251" s="9"/>
      <c r="AY251" s="9"/>
      <c r="AZ251" s="9"/>
      <c r="BB251" s="9"/>
      <c r="BC251" s="9"/>
      <c r="BE251" s="9"/>
      <c r="BF251" s="9"/>
      <c r="BH251" s="9"/>
      <c r="BI251" s="9"/>
    </row>
    <row r="252" spans="1:61" ht="37.5" customHeight="1">
      <c r="A252" s="81"/>
      <c r="B252" s="56" t="s">
        <v>50</v>
      </c>
      <c r="C252" s="55" t="s">
        <v>223</v>
      </c>
      <c r="E252" s="22"/>
      <c r="F252" s="22"/>
      <c r="G252" s="22"/>
      <c r="I252" s="38">
        <f t="shared" si="7"/>
        <v>2</v>
      </c>
      <c r="J252" s="37"/>
      <c r="L252" s="9"/>
      <c r="M252" s="9"/>
      <c r="O252" s="9"/>
      <c r="P252" s="9"/>
      <c r="R252" s="9"/>
      <c r="S252" s="9"/>
      <c r="U252" s="9"/>
      <c r="V252" s="9"/>
      <c r="X252" s="9"/>
      <c r="Y252" s="9"/>
      <c r="AA252" s="9"/>
      <c r="AB252" s="9"/>
      <c r="AD252" s="9"/>
      <c r="AE252" s="9"/>
      <c r="AG252" s="9"/>
      <c r="AH252" s="9"/>
      <c r="AJ252" s="9"/>
      <c r="AK252" s="9"/>
      <c r="AM252" s="9"/>
      <c r="AN252" s="9"/>
      <c r="AP252" s="9"/>
      <c r="AQ252" s="9"/>
      <c r="AS252" s="9"/>
      <c r="AT252" s="9"/>
      <c r="AV252" s="9"/>
      <c r="AW252" s="9"/>
      <c r="AY252" s="9"/>
      <c r="AZ252" s="9"/>
      <c r="BB252" s="9"/>
      <c r="BC252" s="9"/>
      <c r="BE252" s="9"/>
      <c r="BF252" s="9"/>
      <c r="BH252" s="9"/>
      <c r="BI252" s="9"/>
    </row>
    <row r="253" spans="1:61" ht="37.5" customHeight="1">
      <c r="A253" s="81"/>
      <c r="B253" s="56" t="s">
        <v>52</v>
      </c>
      <c r="C253" s="55" t="s">
        <v>224</v>
      </c>
      <c r="E253" s="22"/>
      <c r="F253" s="22"/>
      <c r="G253" s="22"/>
      <c r="I253" s="38">
        <f t="shared" si="7"/>
        <v>2</v>
      </c>
      <c r="J253" s="37"/>
      <c r="L253" s="9"/>
      <c r="M253" s="9"/>
      <c r="O253" s="9"/>
      <c r="P253" s="9"/>
      <c r="R253" s="9"/>
      <c r="S253" s="9"/>
      <c r="U253" s="9"/>
      <c r="V253" s="9"/>
      <c r="X253" s="9"/>
      <c r="Y253" s="9"/>
      <c r="AA253" s="9"/>
      <c r="AB253" s="9"/>
      <c r="AD253" s="9"/>
      <c r="AE253" s="9"/>
      <c r="AG253" s="9"/>
      <c r="AH253" s="9"/>
      <c r="AJ253" s="9"/>
      <c r="AK253" s="9"/>
      <c r="AM253" s="9"/>
      <c r="AN253" s="9"/>
      <c r="AP253" s="9"/>
      <c r="AQ253" s="9"/>
      <c r="AS253" s="9"/>
      <c r="AT253" s="9"/>
      <c r="AV253" s="9"/>
      <c r="AW253" s="9"/>
      <c r="AY253" s="9"/>
      <c r="AZ253" s="9"/>
      <c r="BB253" s="9"/>
      <c r="BC253" s="9"/>
      <c r="BE253" s="9"/>
      <c r="BF253" s="9"/>
      <c r="BH253" s="9"/>
      <c r="BI253" s="9"/>
    </row>
    <row r="254" spans="1:61" ht="37.5" customHeight="1">
      <c r="A254" s="81"/>
      <c r="B254" s="56" t="s">
        <v>54</v>
      </c>
      <c r="C254" s="55" t="s">
        <v>225</v>
      </c>
      <c r="E254" s="22"/>
      <c r="F254" s="22"/>
      <c r="G254" s="22"/>
      <c r="I254" s="38">
        <f t="shared" si="7"/>
        <v>2</v>
      </c>
      <c r="J254" s="37"/>
      <c r="L254" s="9"/>
      <c r="M254" s="9"/>
      <c r="O254" s="9"/>
      <c r="P254" s="9"/>
      <c r="R254" s="9"/>
      <c r="S254" s="9"/>
      <c r="U254" s="9"/>
      <c r="V254" s="9"/>
      <c r="X254" s="9"/>
      <c r="Y254" s="9"/>
      <c r="AA254" s="9"/>
      <c r="AB254" s="9"/>
      <c r="AD254" s="9"/>
      <c r="AE254" s="9"/>
      <c r="AG254" s="9"/>
      <c r="AH254" s="9"/>
      <c r="AJ254" s="9"/>
      <c r="AK254" s="9"/>
      <c r="AM254" s="9"/>
      <c r="AN254" s="9"/>
      <c r="AP254" s="9"/>
      <c r="AQ254" s="9"/>
      <c r="AS254" s="9"/>
      <c r="AT254" s="9"/>
      <c r="AV254" s="9"/>
      <c r="AW254" s="9"/>
      <c r="AY254" s="9"/>
      <c r="AZ254" s="9"/>
      <c r="BB254" s="9"/>
      <c r="BC254" s="9"/>
      <c r="BE254" s="9"/>
      <c r="BF254" s="9"/>
      <c r="BH254" s="9"/>
      <c r="BI254" s="9"/>
    </row>
    <row r="255" spans="1:61" ht="37.5" customHeight="1">
      <c r="A255" s="81"/>
      <c r="B255" s="56" t="s">
        <v>57</v>
      </c>
      <c r="C255" s="55" t="s">
        <v>226</v>
      </c>
      <c r="E255" s="22"/>
      <c r="F255" s="22"/>
      <c r="G255" s="22"/>
      <c r="I255" s="184">
        <f t="shared" si="7"/>
        <v>2</v>
      </c>
      <c r="J255" s="37"/>
      <c r="L255" s="9"/>
      <c r="M255" s="9"/>
      <c r="O255" s="9"/>
      <c r="P255" s="9"/>
      <c r="R255" s="9"/>
      <c r="S255" s="9"/>
      <c r="U255" s="9"/>
      <c r="V255" s="9"/>
      <c r="X255" s="9"/>
      <c r="Y255" s="9"/>
      <c r="AA255" s="9"/>
      <c r="AB255" s="9"/>
      <c r="AD255" s="9"/>
      <c r="AE255" s="9"/>
      <c r="AG255" s="9"/>
      <c r="AH255" s="9"/>
      <c r="AJ255" s="9"/>
      <c r="AK255" s="9"/>
      <c r="AM255" s="9"/>
      <c r="AN255" s="9"/>
      <c r="AP255" s="9"/>
      <c r="AQ255" s="9"/>
      <c r="AS255" s="9"/>
      <c r="AT255" s="9"/>
      <c r="AV255" s="9"/>
      <c r="AW255" s="9"/>
      <c r="AY255" s="9"/>
      <c r="AZ255" s="9"/>
      <c r="BB255" s="9"/>
      <c r="BC255" s="9"/>
      <c r="BE255" s="9"/>
      <c r="BF255" s="9"/>
      <c r="BH255" s="9"/>
      <c r="BI255" s="9"/>
    </row>
    <row r="256" spans="1:61" ht="37.5" customHeight="1">
      <c r="A256" s="81"/>
      <c r="B256" s="56" t="s">
        <v>58</v>
      </c>
      <c r="C256" s="55" t="s">
        <v>227</v>
      </c>
      <c r="E256" s="22"/>
      <c r="F256" s="22"/>
      <c r="G256" s="22"/>
      <c r="I256" s="38">
        <f t="shared" si="7"/>
        <v>0</v>
      </c>
      <c r="J256" s="37"/>
      <c r="L256" s="9"/>
      <c r="M256" s="9"/>
      <c r="O256" s="9"/>
      <c r="P256" s="9"/>
      <c r="R256" s="9"/>
      <c r="S256" s="9"/>
      <c r="U256" s="9"/>
      <c r="V256" s="9"/>
      <c r="X256" s="9"/>
      <c r="Y256" s="9"/>
      <c r="AA256" s="9"/>
      <c r="AB256" s="9"/>
      <c r="AD256" s="9"/>
      <c r="AE256" s="9"/>
      <c r="AG256" s="9"/>
      <c r="AH256" s="9"/>
      <c r="AJ256" s="9"/>
      <c r="AK256" s="9"/>
      <c r="AM256" s="9"/>
      <c r="AN256" s="9"/>
      <c r="AP256" s="9"/>
      <c r="AQ256" s="9"/>
      <c r="AS256" s="9"/>
      <c r="AT256" s="9"/>
      <c r="AV256" s="9"/>
      <c r="AW256" s="9"/>
      <c r="AY256" s="9"/>
      <c r="AZ256" s="9"/>
      <c r="BB256" s="9"/>
      <c r="BC256" s="9"/>
      <c r="BE256" s="9"/>
      <c r="BF256" s="9"/>
      <c r="BH256" s="9"/>
      <c r="BI256" s="9"/>
    </row>
    <row r="257" spans="1:61" ht="37.5" customHeight="1">
      <c r="A257" s="81"/>
      <c r="B257" s="56" t="s">
        <v>228</v>
      </c>
      <c r="C257" s="55" t="s">
        <v>229</v>
      </c>
      <c r="E257" s="22"/>
      <c r="F257" s="22"/>
      <c r="G257" s="22"/>
      <c r="I257" s="38">
        <f t="shared" si="7"/>
        <v>2</v>
      </c>
      <c r="J257" s="37"/>
      <c r="L257" s="9"/>
      <c r="M257" s="9"/>
      <c r="O257" s="9"/>
      <c r="P257" s="9"/>
      <c r="R257" s="9"/>
      <c r="S257" s="9"/>
      <c r="U257" s="9"/>
      <c r="V257" s="9"/>
      <c r="X257" s="9"/>
      <c r="Y257" s="9"/>
      <c r="AA257" s="9"/>
      <c r="AB257" s="9"/>
      <c r="AD257" s="9"/>
      <c r="AE257" s="9"/>
      <c r="AG257" s="9"/>
      <c r="AH257" s="9"/>
      <c r="AJ257" s="9"/>
      <c r="AK257" s="9"/>
      <c r="AM257" s="9"/>
      <c r="AN257" s="9"/>
      <c r="AP257" s="9"/>
      <c r="AQ257" s="9"/>
      <c r="AS257" s="9"/>
      <c r="AT257" s="9"/>
      <c r="AV257" s="9"/>
      <c r="AW257" s="9"/>
      <c r="AY257" s="9"/>
      <c r="AZ257" s="9"/>
      <c r="BB257" s="9"/>
      <c r="BC257" s="9"/>
      <c r="BE257" s="9"/>
      <c r="BF257" s="9"/>
      <c r="BH257" s="9"/>
      <c r="BI257" s="9"/>
    </row>
    <row r="258" spans="1:61" ht="12">
      <c r="A258" s="81"/>
      <c r="B258" s="21"/>
      <c r="C258" s="20" t="s">
        <v>104</v>
      </c>
      <c r="E258" s="23"/>
      <c r="F258" s="24"/>
      <c r="G258" s="23"/>
      <c r="I258" s="54"/>
      <c r="J258" s="54"/>
      <c r="K258" s="45"/>
    </row>
    <row r="259" spans="1:61" ht="37.5" customHeight="1">
      <c r="A259" s="81"/>
      <c r="B259" s="56" t="s">
        <v>230</v>
      </c>
      <c r="C259" s="55" t="s">
        <v>231</v>
      </c>
      <c r="E259" s="22"/>
      <c r="F259" s="22"/>
      <c r="G259" s="22"/>
      <c r="I259" s="38">
        <f>+IF(ISBLANK(I104),"-",I104)</f>
        <v>7</v>
      </c>
      <c r="J259" s="37"/>
      <c r="L259" s="9"/>
      <c r="M259" s="9"/>
      <c r="O259" s="9"/>
      <c r="P259" s="9"/>
      <c r="R259" s="9"/>
      <c r="S259" s="9"/>
      <c r="U259" s="9"/>
      <c r="V259" s="9"/>
      <c r="X259" s="9"/>
      <c r="Y259" s="9"/>
      <c r="AA259" s="9"/>
      <c r="AB259" s="9"/>
      <c r="AD259" s="9"/>
      <c r="AE259" s="9"/>
      <c r="AG259" s="9"/>
      <c r="AH259" s="9"/>
      <c r="AJ259" s="9"/>
      <c r="AK259" s="9"/>
      <c r="AM259" s="9"/>
      <c r="AN259" s="9"/>
      <c r="AP259" s="9"/>
      <c r="AQ259" s="9"/>
      <c r="AS259" s="9"/>
      <c r="AT259" s="9"/>
      <c r="AV259" s="9"/>
      <c r="AW259" s="9"/>
      <c r="AY259" s="9"/>
      <c r="AZ259" s="9"/>
      <c r="BB259" s="9"/>
      <c r="BC259" s="9"/>
      <c r="BE259" s="9"/>
      <c r="BF259" s="9"/>
      <c r="BH259" s="9"/>
      <c r="BI259" s="9"/>
    </row>
    <row r="260" spans="1:61" ht="37.5" customHeight="1">
      <c r="A260" s="81"/>
      <c r="B260" s="56" t="s">
        <v>232</v>
      </c>
      <c r="C260" s="55" t="s">
        <v>233</v>
      </c>
      <c r="E260" s="22"/>
      <c r="F260" s="22"/>
      <c r="G260" s="22"/>
      <c r="I260" s="38">
        <f>+IF(ISBLANK(I105),"-",I105)</f>
        <v>7</v>
      </c>
      <c r="J260" s="37"/>
      <c r="L260" s="9"/>
      <c r="M260" s="9"/>
      <c r="O260" s="9"/>
      <c r="P260" s="9"/>
      <c r="R260" s="9"/>
      <c r="S260" s="9"/>
      <c r="U260" s="9"/>
      <c r="V260" s="9"/>
      <c r="X260" s="9"/>
      <c r="Y260" s="9"/>
      <c r="AA260" s="9"/>
      <c r="AB260" s="9"/>
      <c r="AD260" s="9"/>
      <c r="AE260" s="9"/>
      <c r="AG260" s="9"/>
      <c r="AH260" s="9"/>
      <c r="AJ260" s="9"/>
      <c r="AK260" s="9"/>
      <c r="AM260" s="9"/>
      <c r="AN260" s="9"/>
      <c r="AP260" s="9"/>
      <c r="AQ260" s="9"/>
      <c r="AS260" s="9"/>
      <c r="AT260" s="9"/>
      <c r="AV260" s="9"/>
      <c r="AW260" s="9"/>
      <c r="AY260" s="9"/>
      <c r="AZ260" s="9"/>
      <c r="BB260" s="9"/>
      <c r="BC260" s="9"/>
      <c r="BE260" s="9"/>
      <c r="BF260" s="9"/>
      <c r="BH260" s="9"/>
      <c r="BI260" s="9"/>
    </row>
    <row r="261" spans="1:61" ht="12.75" customHeight="1">
      <c r="A261" s="81"/>
      <c r="B261" s="19" t="s">
        <v>61</v>
      </c>
      <c r="C261" s="17" t="s">
        <v>238</v>
      </c>
      <c r="E261" s="18"/>
      <c r="F261" s="18"/>
      <c r="G261" s="18"/>
      <c r="I261" s="53"/>
      <c r="J261" s="53"/>
      <c r="K261" s="45"/>
    </row>
    <row r="262" spans="1:61" ht="37.5" customHeight="1">
      <c r="A262" s="81"/>
      <c r="B262" s="56" t="s">
        <v>62</v>
      </c>
      <c r="C262" s="55" t="s">
        <v>239</v>
      </c>
      <c r="E262" s="22"/>
      <c r="F262" s="22"/>
      <c r="G262" s="22"/>
      <c r="I262" s="38">
        <f t="shared" ref="I262:I269" si="8">+IF(ISBLANK(I107),"-",MATCH(I107,$E107:$G107,0)-1)</f>
        <v>2</v>
      </c>
      <c r="J262" s="37"/>
      <c r="L262" s="9"/>
      <c r="M262" s="9"/>
      <c r="O262" s="9"/>
      <c r="P262" s="9"/>
      <c r="R262" s="9"/>
      <c r="S262" s="9"/>
      <c r="U262" s="9"/>
      <c r="V262" s="9"/>
      <c r="X262" s="9"/>
      <c r="Y262" s="9"/>
      <c r="AA262" s="9"/>
      <c r="AB262" s="9"/>
      <c r="AD262" s="9"/>
      <c r="AE262" s="9"/>
      <c r="AG262" s="9"/>
      <c r="AH262" s="9"/>
      <c r="AJ262" s="9"/>
      <c r="AK262" s="9"/>
      <c r="AM262" s="9"/>
      <c r="AN262" s="9"/>
      <c r="AP262" s="9"/>
      <c r="AQ262" s="9"/>
      <c r="AS262" s="9"/>
      <c r="AT262" s="9"/>
      <c r="AV262" s="9"/>
      <c r="AW262" s="9"/>
      <c r="AY262" s="9"/>
      <c r="AZ262" s="9"/>
      <c r="BB262" s="9"/>
      <c r="BC262" s="9"/>
      <c r="BE262" s="9"/>
      <c r="BF262" s="9"/>
      <c r="BH262" s="9"/>
      <c r="BI262" s="9"/>
    </row>
    <row r="263" spans="1:61" ht="37.5" customHeight="1">
      <c r="A263" s="81"/>
      <c r="B263" s="56" t="s">
        <v>63</v>
      </c>
      <c r="C263" s="55" t="s">
        <v>240</v>
      </c>
      <c r="E263" s="22"/>
      <c r="F263" s="22"/>
      <c r="G263" s="22"/>
      <c r="I263" s="38">
        <f t="shared" si="8"/>
        <v>2</v>
      </c>
      <c r="J263" s="37"/>
      <c r="L263" s="9"/>
      <c r="M263" s="9"/>
      <c r="O263" s="9"/>
      <c r="P263" s="9"/>
      <c r="R263" s="9"/>
      <c r="S263" s="9"/>
      <c r="U263" s="9"/>
      <c r="V263" s="9"/>
      <c r="X263" s="9"/>
      <c r="Y263" s="9"/>
      <c r="AA263" s="9"/>
      <c r="AB263" s="9"/>
      <c r="AD263" s="9"/>
      <c r="AE263" s="9"/>
      <c r="AG263" s="9"/>
      <c r="AH263" s="9"/>
      <c r="AJ263" s="9"/>
      <c r="AK263" s="9"/>
      <c r="AM263" s="9"/>
      <c r="AN263" s="9"/>
      <c r="AP263" s="9"/>
      <c r="AQ263" s="9"/>
      <c r="AS263" s="9"/>
      <c r="AT263" s="9"/>
      <c r="AV263" s="9"/>
      <c r="AW263" s="9"/>
      <c r="AY263" s="9"/>
      <c r="AZ263" s="9"/>
      <c r="BB263" s="9"/>
      <c r="BC263" s="9"/>
      <c r="BE263" s="9"/>
      <c r="BF263" s="9"/>
      <c r="BH263" s="9"/>
      <c r="BI263" s="9"/>
    </row>
    <row r="264" spans="1:61" ht="37.5" customHeight="1">
      <c r="A264" s="81"/>
      <c r="B264" s="56" t="s">
        <v>241</v>
      </c>
      <c r="C264" s="55" t="s">
        <v>242</v>
      </c>
      <c r="E264" s="22"/>
      <c r="F264" s="22"/>
      <c r="G264" s="22"/>
      <c r="I264" s="38">
        <f t="shared" si="8"/>
        <v>2</v>
      </c>
      <c r="J264" s="37"/>
      <c r="L264" s="9"/>
      <c r="M264" s="9"/>
      <c r="O264" s="9"/>
      <c r="P264" s="9"/>
      <c r="R264" s="9"/>
      <c r="S264" s="9"/>
      <c r="U264" s="9"/>
      <c r="V264" s="9"/>
      <c r="X264" s="9"/>
      <c r="Y264" s="9"/>
      <c r="AA264" s="9"/>
      <c r="AB264" s="9"/>
      <c r="AD264" s="9"/>
      <c r="AE264" s="9"/>
      <c r="AG264" s="9"/>
      <c r="AH264" s="9"/>
      <c r="AJ264" s="9"/>
      <c r="AK264" s="9"/>
      <c r="AM264" s="9"/>
      <c r="AN264" s="9"/>
      <c r="AP264" s="9"/>
      <c r="AQ264" s="9"/>
      <c r="AS264" s="9"/>
      <c r="AT264" s="9"/>
      <c r="AV264" s="9"/>
      <c r="AW264" s="9"/>
      <c r="AY264" s="9"/>
      <c r="AZ264" s="9"/>
      <c r="BB264" s="9"/>
      <c r="BC264" s="9"/>
      <c r="BE264" s="9"/>
      <c r="BF264" s="9"/>
      <c r="BH264" s="9"/>
      <c r="BI264" s="9"/>
    </row>
    <row r="265" spans="1:61" ht="37.5" customHeight="1">
      <c r="A265" s="81"/>
      <c r="B265" s="56" t="s">
        <v>243</v>
      </c>
      <c r="C265" s="55" t="s">
        <v>244</v>
      </c>
      <c r="E265" s="22"/>
      <c r="F265" s="22"/>
      <c r="G265" s="22"/>
      <c r="I265" s="38">
        <f t="shared" si="8"/>
        <v>2</v>
      </c>
      <c r="J265" s="37"/>
      <c r="L265" s="9"/>
      <c r="M265" s="9"/>
      <c r="O265" s="9"/>
      <c r="P265" s="9"/>
      <c r="R265" s="9"/>
      <c r="S265" s="9"/>
      <c r="U265" s="9"/>
      <c r="V265" s="9"/>
      <c r="X265" s="9"/>
      <c r="Y265" s="9"/>
      <c r="AA265" s="9"/>
      <c r="AB265" s="9"/>
      <c r="AD265" s="9"/>
      <c r="AE265" s="9"/>
      <c r="AG265" s="9"/>
      <c r="AH265" s="9"/>
      <c r="AJ265" s="9"/>
      <c r="AK265" s="9"/>
      <c r="AM265" s="9"/>
      <c r="AN265" s="9"/>
      <c r="AP265" s="9"/>
      <c r="AQ265" s="9"/>
      <c r="AS265" s="9"/>
      <c r="AT265" s="9"/>
      <c r="AV265" s="9"/>
      <c r="AW265" s="9"/>
      <c r="AY265" s="9"/>
      <c r="AZ265" s="9"/>
      <c r="BB265" s="9"/>
      <c r="BC265" s="9"/>
      <c r="BE265" s="9"/>
      <c r="BF265" s="9"/>
      <c r="BH265" s="9"/>
      <c r="BI265" s="9"/>
    </row>
    <row r="266" spans="1:61" ht="37.5" customHeight="1">
      <c r="A266" s="81"/>
      <c r="B266" s="56" t="s">
        <v>245</v>
      </c>
      <c r="C266" s="55" t="s">
        <v>246</v>
      </c>
      <c r="E266" s="22"/>
      <c r="F266" s="22"/>
      <c r="G266" s="22"/>
      <c r="I266" s="38">
        <f t="shared" si="8"/>
        <v>2</v>
      </c>
      <c r="J266" s="37"/>
      <c r="L266" s="9"/>
      <c r="M266" s="9"/>
      <c r="O266" s="9"/>
      <c r="P266" s="9"/>
      <c r="R266" s="9"/>
      <c r="S266" s="9"/>
      <c r="U266" s="9"/>
      <c r="V266" s="9"/>
      <c r="X266" s="9"/>
      <c r="Y266" s="9"/>
      <c r="AA266" s="9"/>
      <c r="AB266" s="9"/>
      <c r="AD266" s="9"/>
      <c r="AE266" s="9"/>
      <c r="AG266" s="9"/>
      <c r="AH266" s="9"/>
      <c r="AJ266" s="9"/>
      <c r="AK266" s="9"/>
      <c r="AM266" s="9"/>
      <c r="AN266" s="9"/>
      <c r="AP266" s="9"/>
      <c r="AQ266" s="9"/>
      <c r="AS266" s="9"/>
      <c r="AT266" s="9"/>
      <c r="AV266" s="9"/>
      <c r="AW266" s="9"/>
      <c r="AY266" s="9"/>
      <c r="AZ266" s="9"/>
      <c r="BB266" s="9"/>
      <c r="BC266" s="9"/>
      <c r="BE266" s="9"/>
      <c r="BF266" s="9"/>
      <c r="BH266" s="9"/>
      <c r="BI266" s="9"/>
    </row>
    <row r="267" spans="1:61" ht="37.5" customHeight="1">
      <c r="A267" s="81"/>
      <c r="B267" s="56" t="s">
        <v>247</v>
      </c>
      <c r="C267" s="55" t="s">
        <v>248</v>
      </c>
      <c r="E267" s="22"/>
      <c r="F267" s="22"/>
      <c r="G267" s="22"/>
      <c r="I267" s="38">
        <f t="shared" si="8"/>
        <v>2</v>
      </c>
      <c r="J267" s="37"/>
      <c r="L267" s="9"/>
      <c r="M267" s="9"/>
      <c r="O267" s="9"/>
      <c r="P267" s="9"/>
      <c r="R267" s="9"/>
      <c r="S267" s="9"/>
      <c r="U267" s="9"/>
      <c r="V267" s="9"/>
      <c r="X267" s="9"/>
      <c r="Y267" s="9"/>
      <c r="AA267" s="9"/>
      <c r="AB267" s="9"/>
      <c r="AD267" s="9"/>
      <c r="AE267" s="9"/>
      <c r="AG267" s="9"/>
      <c r="AH267" s="9"/>
      <c r="AJ267" s="9"/>
      <c r="AK267" s="9"/>
      <c r="AM267" s="9"/>
      <c r="AN267" s="9"/>
      <c r="AP267" s="9"/>
      <c r="AQ267" s="9"/>
      <c r="AS267" s="9"/>
      <c r="AT267" s="9"/>
      <c r="AV267" s="9"/>
      <c r="AW267" s="9"/>
      <c r="AY267" s="9"/>
      <c r="AZ267" s="9"/>
      <c r="BB267" s="9"/>
      <c r="BC267" s="9"/>
      <c r="BE267" s="9"/>
      <c r="BF267" s="9"/>
      <c r="BH267" s="9"/>
      <c r="BI267" s="9"/>
    </row>
    <row r="268" spans="1:61" ht="37.5" customHeight="1">
      <c r="A268" s="81"/>
      <c r="B268" s="56" t="s">
        <v>249</v>
      </c>
      <c r="C268" s="55" t="s">
        <v>250</v>
      </c>
      <c r="E268" s="22"/>
      <c r="F268" s="22"/>
      <c r="G268" s="22"/>
      <c r="I268" s="38">
        <f t="shared" si="8"/>
        <v>2</v>
      </c>
      <c r="J268" s="37"/>
      <c r="L268" s="9"/>
      <c r="M268" s="9"/>
      <c r="O268" s="9"/>
      <c r="P268" s="9"/>
      <c r="R268" s="9"/>
      <c r="S268" s="9"/>
      <c r="U268" s="9"/>
      <c r="V268" s="9"/>
      <c r="X268" s="9"/>
      <c r="Y268" s="9"/>
      <c r="AA268" s="9"/>
      <c r="AB268" s="9"/>
      <c r="AD268" s="9"/>
      <c r="AE268" s="9"/>
      <c r="AG268" s="9"/>
      <c r="AH268" s="9"/>
      <c r="AJ268" s="9"/>
      <c r="AK268" s="9"/>
      <c r="AM268" s="9"/>
      <c r="AN268" s="9"/>
      <c r="AP268" s="9"/>
      <c r="AQ268" s="9"/>
      <c r="AS268" s="9"/>
      <c r="AT268" s="9"/>
      <c r="AV268" s="9"/>
      <c r="AW268" s="9"/>
      <c r="AY268" s="9"/>
      <c r="AZ268" s="9"/>
      <c r="BB268" s="9"/>
      <c r="BC268" s="9"/>
      <c r="BE268" s="9"/>
      <c r="BF268" s="9"/>
      <c r="BH268" s="9"/>
      <c r="BI268" s="9"/>
    </row>
    <row r="269" spans="1:61" ht="37.5" customHeight="1">
      <c r="A269" s="81"/>
      <c r="B269" s="56" t="s">
        <v>251</v>
      </c>
      <c r="C269" s="55" t="s">
        <v>252</v>
      </c>
      <c r="E269" s="22"/>
      <c r="F269" s="22"/>
      <c r="G269" s="22"/>
      <c r="I269" s="38">
        <f t="shared" si="8"/>
        <v>0</v>
      </c>
      <c r="J269" s="37"/>
      <c r="L269" s="9"/>
      <c r="M269" s="9"/>
      <c r="O269" s="9"/>
      <c r="P269" s="9"/>
      <c r="R269" s="9"/>
      <c r="S269" s="9"/>
      <c r="U269" s="9"/>
      <c r="V269" s="9"/>
      <c r="X269" s="9"/>
      <c r="Y269" s="9"/>
      <c r="AA269" s="9"/>
      <c r="AB269" s="9"/>
      <c r="AD269" s="9"/>
      <c r="AE269" s="9"/>
      <c r="AG269" s="9"/>
      <c r="AH269" s="9"/>
      <c r="AJ269" s="9"/>
      <c r="AK269" s="9"/>
      <c r="AM269" s="9"/>
      <c r="AN269" s="9"/>
      <c r="AP269" s="9"/>
      <c r="AQ269" s="9"/>
      <c r="AS269" s="9"/>
      <c r="AT269" s="9"/>
      <c r="AV269" s="9"/>
      <c r="AW269" s="9"/>
      <c r="AY269" s="9"/>
      <c r="AZ269" s="9"/>
      <c r="BB269" s="9"/>
      <c r="BC269" s="9"/>
      <c r="BE269" s="9"/>
      <c r="BF269" s="9"/>
      <c r="BH269" s="9"/>
      <c r="BI269" s="9"/>
    </row>
    <row r="270" spans="1:61" ht="12">
      <c r="A270" s="81"/>
      <c r="B270" s="21"/>
      <c r="C270" s="20" t="s">
        <v>104</v>
      </c>
      <c r="E270" s="23"/>
      <c r="F270" s="24"/>
      <c r="G270" s="23"/>
      <c r="I270" s="54"/>
      <c r="J270" s="54"/>
      <c r="K270" s="45"/>
    </row>
    <row r="271" spans="1:61" ht="37.5" customHeight="1">
      <c r="A271" s="81"/>
      <c r="B271" s="56" t="s">
        <v>261</v>
      </c>
      <c r="C271" s="55" t="s">
        <v>262</v>
      </c>
      <c r="E271" s="22"/>
      <c r="F271" s="22"/>
      <c r="G271" s="22"/>
      <c r="I271" s="38" t="str">
        <f>+IF(ISBLANK(I116),"-",I116)</f>
        <v>Nematuojamas</v>
      </c>
      <c r="J271" s="37"/>
      <c r="L271" s="9"/>
      <c r="M271" s="9"/>
      <c r="O271" s="9"/>
      <c r="P271" s="9"/>
      <c r="R271" s="9"/>
      <c r="S271" s="9"/>
      <c r="U271" s="9"/>
      <c r="V271" s="9"/>
      <c r="X271" s="9"/>
      <c r="Y271" s="9"/>
      <c r="AA271" s="9"/>
      <c r="AB271" s="9"/>
      <c r="AD271" s="9"/>
      <c r="AE271" s="9"/>
      <c r="AG271" s="9"/>
      <c r="AH271" s="9"/>
      <c r="AJ271" s="9"/>
      <c r="AK271" s="9"/>
      <c r="AM271" s="9"/>
      <c r="AN271" s="9"/>
      <c r="AP271" s="9"/>
      <c r="AQ271" s="9"/>
      <c r="AS271" s="9"/>
      <c r="AT271" s="9"/>
      <c r="AV271" s="9"/>
      <c r="AW271" s="9"/>
      <c r="AY271" s="9"/>
      <c r="AZ271" s="9"/>
      <c r="BB271" s="9"/>
      <c r="BC271" s="9"/>
      <c r="BE271" s="9"/>
      <c r="BF271" s="9"/>
      <c r="BH271" s="9"/>
      <c r="BI271" s="9"/>
    </row>
    <row r="272" spans="1:61" ht="37.5" customHeight="1">
      <c r="A272" s="81"/>
      <c r="B272" s="56" t="s">
        <v>263</v>
      </c>
      <c r="C272" s="55" t="s">
        <v>264</v>
      </c>
      <c r="E272" s="22"/>
      <c r="F272" s="22"/>
      <c r="G272" s="22"/>
      <c r="I272" s="38">
        <f>+IF(ISBLANK(I117),"-",I117)</f>
        <v>0</v>
      </c>
      <c r="J272" s="37"/>
      <c r="L272" s="9"/>
      <c r="M272" s="9"/>
      <c r="O272" s="9"/>
      <c r="P272" s="9"/>
      <c r="R272" s="9"/>
      <c r="S272" s="9"/>
      <c r="U272" s="9"/>
      <c r="V272" s="9"/>
      <c r="X272" s="9"/>
      <c r="Y272" s="9"/>
      <c r="AA272" s="9"/>
      <c r="AB272" s="9"/>
      <c r="AD272" s="9"/>
      <c r="AE272" s="9"/>
      <c r="AG272" s="9"/>
      <c r="AH272" s="9"/>
      <c r="AJ272" s="9"/>
      <c r="AK272" s="9"/>
      <c r="AM272" s="9"/>
      <c r="AN272" s="9"/>
      <c r="AP272" s="9"/>
      <c r="AQ272" s="9"/>
      <c r="AS272" s="9"/>
      <c r="AT272" s="9"/>
      <c r="AV272" s="9"/>
      <c r="AW272" s="9"/>
      <c r="AY272" s="9"/>
      <c r="AZ272" s="9"/>
      <c r="BB272" s="9"/>
      <c r="BC272" s="9"/>
      <c r="BE272" s="9"/>
      <c r="BF272" s="9"/>
      <c r="BH272" s="9"/>
      <c r="BI272" s="9"/>
    </row>
    <row r="273" spans="1:61" ht="37.5" customHeight="1">
      <c r="A273" s="81"/>
      <c r="B273" s="56" t="s">
        <v>265</v>
      </c>
      <c r="C273" s="55" t="s">
        <v>266</v>
      </c>
      <c r="E273" s="22"/>
      <c r="F273" s="22"/>
      <c r="G273" s="22"/>
      <c r="I273" s="38" t="str">
        <f>+IF(ISBLANK(I118),"-",I118)</f>
        <v>20 proc.</v>
      </c>
      <c r="J273" s="37"/>
      <c r="L273" s="9"/>
      <c r="M273" s="9"/>
      <c r="O273" s="9"/>
      <c r="P273" s="9"/>
      <c r="R273" s="9"/>
      <c r="S273" s="9"/>
      <c r="U273" s="9"/>
      <c r="V273" s="9"/>
      <c r="X273" s="9"/>
      <c r="Y273" s="9"/>
      <c r="AA273" s="9"/>
      <c r="AB273" s="9"/>
      <c r="AD273" s="9"/>
      <c r="AE273" s="9"/>
      <c r="AG273" s="9"/>
      <c r="AH273" s="9"/>
      <c r="AJ273" s="9"/>
      <c r="AK273" s="9"/>
      <c r="AM273" s="9"/>
      <c r="AN273" s="9"/>
      <c r="AP273" s="9"/>
      <c r="AQ273" s="9"/>
      <c r="AS273" s="9"/>
      <c r="AT273" s="9"/>
      <c r="AV273" s="9"/>
      <c r="AW273" s="9"/>
      <c r="AY273" s="9"/>
      <c r="AZ273" s="9"/>
      <c r="BB273" s="9"/>
      <c r="BC273" s="9"/>
      <c r="BE273" s="9"/>
      <c r="BF273" s="9"/>
      <c r="BH273" s="9"/>
      <c r="BI273" s="9"/>
    </row>
    <row r="274" spans="1:61" ht="12.75" customHeight="1">
      <c r="A274" s="81"/>
      <c r="B274" s="19" t="s">
        <v>267</v>
      </c>
      <c r="C274" s="17" t="s">
        <v>268</v>
      </c>
      <c r="E274" s="18"/>
      <c r="F274" s="18"/>
      <c r="G274" s="18"/>
      <c r="I274" s="53"/>
      <c r="J274" s="53"/>
      <c r="K274" s="45"/>
    </row>
    <row r="275" spans="1:61" ht="37.5" customHeight="1">
      <c r="A275" s="81"/>
      <c r="B275" s="56" t="s">
        <v>269</v>
      </c>
      <c r="C275" s="55" t="s">
        <v>270</v>
      </c>
      <c r="E275" s="22"/>
      <c r="F275" s="22"/>
      <c r="G275" s="22"/>
      <c r="I275" s="38">
        <f t="shared" ref="I275:I284" si="9">+IF(ISBLANK(I120),"-",MATCH(I120,$E120:$G120,0)-1)</f>
        <v>2</v>
      </c>
      <c r="J275" s="37"/>
      <c r="L275" s="9"/>
      <c r="M275" s="9"/>
      <c r="O275" s="9"/>
      <c r="P275" s="9"/>
      <c r="R275" s="9"/>
      <c r="S275" s="9"/>
      <c r="U275" s="9"/>
      <c r="V275" s="9"/>
      <c r="X275" s="9"/>
      <c r="Y275" s="9"/>
      <c r="AA275" s="9"/>
      <c r="AB275" s="9"/>
      <c r="AD275" s="9"/>
      <c r="AE275" s="9"/>
      <c r="AG275" s="9"/>
      <c r="AH275" s="9"/>
      <c r="AJ275" s="9"/>
      <c r="AK275" s="9"/>
      <c r="AM275" s="9"/>
      <c r="AN275" s="9"/>
      <c r="AP275" s="9"/>
      <c r="AQ275" s="9"/>
      <c r="AS275" s="9"/>
      <c r="AT275" s="9"/>
      <c r="AV275" s="9"/>
      <c r="AW275" s="9"/>
      <c r="AY275" s="9"/>
      <c r="AZ275" s="9"/>
      <c r="BB275" s="9"/>
      <c r="BC275" s="9"/>
      <c r="BE275" s="9"/>
      <c r="BF275" s="9"/>
      <c r="BH275" s="9"/>
      <c r="BI275" s="9"/>
    </row>
    <row r="276" spans="1:61" ht="37.5" customHeight="1">
      <c r="A276" s="81"/>
      <c r="B276" s="56" t="s">
        <v>271</v>
      </c>
      <c r="C276" s="55" t="s">
        <v>272</v>
      </c>
      <c r="E276" s="22"/>
      <c r="F276" s="22"/>
      <c r="G276" s="22"/>
      <c r="I276" s="38">
        <f t="shared" si="9"/>
        <v>2</v>
      </c>
      <c r="J276" s="37"/>
      <c r="L276" s="9"/>
      <c r="M276" s="9"/>
      <c r="O276" s="9"/>
      <c r="P276" s="9"/>
      <c r="R276" s="9"/>
      <c r="S276" s="9"/>
      <c r="U276" s="9"/>
      <c r="V276" s="9"/>
      <c r="X276" s="9"/>
      <c r="Y276" s="9"/>
      <c r="AA276" s="9"/>
      <c r="AB276" s="9"/>
      <c r="AD276" s="9"/>
      <c r="AE276" s="9"/>
      <c r="AG276" s="9"/>
      <c r="AH276" s="9"/>
      <c r="AJ276" s="9"/>
      <c r="AK276" s="9"/>
      <c r="AM276" s="9"/>
      <c r="AN276" s="9"/>
      <c r="AP276" s="9"/>
      <c r="AQ276" s="9"/>
      <c r="AS276" s="9"/>
      <c r="AT276" s="9"/>
      <c r="AV276" s="9"/>
      <c r="AW276" s="9"/>
      <c r="AY276" s="9"/>
      <c r="AZ276" s="9"/>
      <c r="BB276" s="9"/>
      <c r="BC276" s="9"/>
      <c r="BE276" s="9"/>
      <c r="BF276" s="9"/>
      <c r="BH276" s="9"/>
      <c r="BI276" s="9"/>
    </row>
    <row r="277" spans="1:61" ht="37.5" customHeight="1">
      <c r="A277" s="81"/>
      <c r="B277" s="56" t="s">
        <v>273</v>
      </c>
      <c r="C277" s="55" t="s">
        <v>274</v>
      </c>
      <c r="E277" s="22"/>
      <c r="F277" s="22"/>
      <c r="G277" s="22"/>
      <c r="I277" s="38">
        <f t="shared" si="9"/>
        <v>2</v>
      </c>
      <c r="J277" s="37"/>
      <c r="L277" s="9"/>
      <c r="M277" s="9"/>
      <c r="O277" s="9"/>
      <c r="P277" s="9"/>
      <c r="R277" s="9"/>
      <c r="S277" s="9"/>
      <c r="U277" s="9"/>
      <c r="V277" s="9"/>
      <c r="X277" s="9"/>
      <c r="Y277" s="9"/>
      <c r="AA277" s="9"/>
      <c r="AB277" s="9"/>
      <c r="AD277" s="9"/>
      <c r="AE277" s="9"/>
      <c r="AG277" s="9"/>
      <c r="AH277" s="9"/>
      <c r="AJ277" s="9"/>
      <c r="AK277" s="9"/>
      <c r="AM277" s="9"/>
      <c r="AN277" s="9"/>
      <c r="AP277" s="9"/>
      <c r="AQ277" s="9"/>
      <c r="AS277" s="9"/>
      <c r="AT277" s="9"/>
      <c r="AV277" s="9"/>
      <c r="AW277" s="9"/>
      <c r="AY277" s="9"/>
      <c r="AZ277" s="9"/>
      <c r="BB277" s="9"/>
      <c r="BC277" s="9"/>
      <c r="BE277" s="9"/>
      <c r="BF277" s="9"/>
      <c r="BH277" s="9"/>
      <c r="BI277" s="9"/>
    </row>
    <row r="278" spans="1:61" ht="37.5" customHeight="1">
      <c r="A278" s="81"/>
      <c r="B278" s="56" t="s">
        <v>275</v>
      </c>
      <c r="C278" s="55" t="s">
        <v>276</v>
      </c>
      <c r="E278" s="22"/>
      <c r="F278" s="22"/>
      <c r="G278" s="22"/>
      <c r="I278" s="38">
        <f t="shared" si="9"/>
        <v>2</v>
      </c>
      <c r="J278" s="37"/>
      <c r="L278" s="9"/>
      <c r="M278" s="9"/>
      <c r="O278" s="9"/>
      <c r="P278" s="9"/>
      <c r="R278" s="9"/>
      <c r="S278" s="9"/>
      <c r="U278" s="9"/>
      <c r="V278" s="9"/>
      <c r="X278" s="9"/>
      <c r="Y278" s="9"/>
      <c r="AA278" s="9"/>
      <c r="AB278" s="9"/>
      <c r="AD278" s="9"/>
      <c r="AE278" s="9"/>
      <c r="AG278" s="9"/>
      <c r="AH278" s="9"/>
      <c r="AJ278" s="9"/>
      <c r="AK278" s="9"/>
      <c r="AM278" s="9"/>
      <c r="AN278" s="9"/>
      <c r="AP278" s="9"/>
      <c r="AQ278" s="9"/>
      <c r="AS278" s="9"/>
      <c r="AT278" s="9"/>
      <c r="AV278" s="9"/>
      <c r="AW278" s="9"/>
      <c r="AY278" s="9"/>
      <c r="AZ278" s="9"/>
      <c r="BB278" s="9"/>
      <c r="BC278" s="9"/>
      <c r="BE278" s="9"/>
      <c r="BF278" s="9"/>
      <c r="BH278" s="9"/>
      <c r="BI278" s="9"/>
    </row>
    <row r="279" spans="1:61" ht="37.5" customHeight="1">
      <c r="A279" s="81"/>
      <c r="B279" s="56" t="s">
        <v>277</v>
      </c>
      <c r="C279" s="55" t="s">
        <v>278</v>
      </c>
      <c r="E279" s="22"/>
      <c r="F279" s="22"/>
      <c r="G279" s="22"/>
      <c r="I279" s="38">
        <f t="shared" si="9"/>
        <v>2</v>
      </c>
      <c r="J279" s="37"/>
      <c r="L279" s="9"/>
      <c r="M279" s="9"/>
      <c r="O279" s="9"/>
      <c r="P279" s="9"/>
      <c r="R279" s="9"/>
      <c r="S279" s="9"/>
      <c r="U279" s="9"/>
      <c r="V279" s="9"/>
      <c r="X279" s="9"/>
      <c r="Y279" s="9"/>
      <c r="AA279" s="9"/>
      <c r="AB279" s="9"/>
      <c r="AD279" s="9"/>
      <c r="AE279" s="9"/>
      <c r="AG279" s="9"/>
      <c r="AH279" s="9"/>
      <c r="AJ279" s="9"/>
      <c r="AK279" s="9"/>
      <c r="AM279" s="9"/>
      <c r="AN279" s="9"/>
      <c r="AP279" s="9"/>
      <c r="AQ279" s="9"/>
      <c r="AS279" s="9"/>
      <c r="AT279" s="9"/>
      <c r="AV279" s="9"/>
      <c r="AW279" s="9"/>
      <c r="AY279" s="9"/>
      <c r="AZ279" s="9"/>
      <c r="BB279" s="9"/>
      <c r="BC279" s="9"/>
      <c r="BE279" s="9"/>
      <c r="BF279" s="9"/>
      <c r="BH279" s="9"/>
      <c r="BI279" s="9"/>
    </row>
    <row r="280" spans="1:61" ht="37.5" customHeight="1">
      <c r="A280" s="81"/>
      <c r="B280" s="56" t="s">
        <v>279</v>
      </c>
      <c r="C280" s="55" t="s">
        <v>280</v>
      </c>
      <c r="E280" s="22"/>
      <c r="F280" s="22"/>
      <c r="G280" s="22"/>
      <c r="I280" s="38">
        <f t="shared" si="9"/>
        <v>2</v>
      </c>
      <c r="J280" s="37"/>
      <c r="L280" s="9"/>
      <c r="M280" s="9"/>
      <c r="O280" s="9"/>
      <c r="P280" s="9"/>
      <c r="R280" s="9"/>
      <c r="S280" s="9"/>
      <c r="U280" s="9"/>
      <c r="V280" s="9"/>
      <c r="X280" s="9"/>
      <c r="Y280" s="9"/>
      <c r="AA280" s="9"/>
      <c r="AB280" s="9"/>
      <c r="AD280" s="9"/>
      <c r="AE280" s="9"/>
      <c r="AG280" s="9"/>
      <c r="AH280" s="9"/>
      <c r="AJ280" s="9"/>
      <c r="AK280" s="9"/>
      <c r="AM280" s="9"/>
      <c r="AN280" s="9"/>
      <c r="AP280" s="9"/>
      <c r="AQ280" s="9"/>
      <c r="AS280" s="9"/>
      <c r="AT280" s="9"/>
      <c r="AV280" s="9"/>
      <c r="AW280" s="9"/>
      <c r="AY280" s="9"/>
      <c r="AZ280" s="9"/>
      <c r="BB280" s="9"/>
      <c r="BC280" s="9"/>
      <c r="BE280" s="9"/>
      <c r="BF280" s="9"/>
      <c r="BH280" s="9"/>
      <c r="BI280" s="9"/>
    </row>
    <row r="281" spans="1:61" ht="37.5" customHeight="1">
      <c r="A281" s="81"/>
      <c r="B281" s="56" t="s">
        <v>281</v>
      </c>
      <c r="C281" s="55" t="s">
        <v>282</v>
      </c>
      <c r="E281" s="22"/>
      <c r="F281" s="22"/>
      <c r="G281" s="22"/>
      <c r="I281" s="38">
        <f t="shared" si="9"/>
        <v>2</v>
      </c>
      <c r="J281" s="37"/>
      <c r="L281" s="9"/>
      <c r="M281" s="9"/>
      <c r="O281" s="9"/>
      <c r="P281" s="9"/>
      <c r="R281" s="9"/>
      <c r="S281" s="9"/>
      <c r="U281" s="9"/>
      <c r="V281" s="9"/>
      <c r="X281" s="9"/>
      <c r="Y281" s="9"/>
      <c r="AA281" s="9"/>
      <c r="AB281" s="9"/>
      <c r="AD281" s="9"/>
      <c r="AE281" s="9"/>
      <c r="AG281" s="9"/>
      <c r="AH281" s="9"/>
      <c r="AJ281" s="9"/>
      <c r="AK281" s="9"/>
      <c r="AM281" s="9"/>
      <c r="AN281" s="9"/>
      <c r="AP281" s="9"/>
      <c r="AQ281" s="9"/>
      <c r="AS281" s="9"/>
      <c r="AT281" s="9"/>
      <c r="AV281" s="9"/>
      <c r="AW281" s="9"/>
      <c r="AY281" s="9"/>
      <c r="AZ281" s="9"/>
      <c r="BB281" s="9"/>
      <c r="BC281" s="9"/>
      <c r="BE281" s="9"/>
      <c r="BF281" s="9"/>
      <c r="BH281" s="9"/>
      <c r="BI281" s="9"/>
    </row>
    <row r="282" spans="1:61" ht="37.5" customHeight="1">
      <c r="A282" s="81"/>
      <c r="B282" s="56" t="s">
        <v>283</v>
      </c>
      <c r="C282" s="55" t="s">
        <v>284</v>
      </c>
      <c r="E282" s="22"/>
      <c r="F282" s="22"/>
      <c r="G282" s="22"/>
      <c r="I282" s="38">
        <f t="shared" si="9"/>
        <v>2</v>
      </c>
      <c r="J282" s="37"/>
      <c r="L282" s="9"/>
      <c r="M282" s="9"/>
      <c r="O282" s="9"/>
      <c r="P282" s="9"/>
      <c r="R282" s="9"/>
      <c r="S282" s="9"/>
      <c r="U282" s="9"/>
      <c r="V282" s="9"/>
      <c r="X282" s="9"/>
      <c r="Y282" s="9"/>
      <c r="AA282" s="9"/>
      <c r="AB282" s="9"/>
      <c r="AD282" s="9"/>
      <c r="AE282" s="9"/>
      <c r="AG282" s="9"/>
      <c r="AH282" s="9"/>
      <c r="AJ282" s="9"/>
      <c r="AK282" s="9"/>
      <c r="AM282" s="9"/>
      <c r="AN282" s="9"/>
      <c r="AP282" s="9"/>
      <c r="AQ282" s="9"/>
      <c r="AS282" s="9"/>
      <c r="AT282" s="9"/>
      <c r="AV282" s="9"/>
      <c r="AW282" s="9"/>
      <c r="AY282" s="9"/>
      <c r="AZ282" s="9"/>
      <c r="BB282" s="9"/>
      <c r="BC282" s="9"/>
      <c r="BE282" s="9"/>
      <c r="BF282" s="9"/>
      <c r="BH282" s="9"/>
      <c r="BI282" s="9"/>
    </row>
    <row r="283" spans="1:61" ht="37.5" customHeight="1">
      <c r="A283" s="81"/>
      <c r="B283" s="56" t="s">
        <v>285</v>
      </c>
      <c r="C283" s="55" t="s">
        <v>286</v>
      </c>
      <c r="E283" s="22"/>
      <c r="F283" s="22"/>
      <c r="G283" s="22"/>
      <c r="I283" s="38">
        <f t="shared" si="9"/>
        <v>2</v>
      </c>
      <c r="J283" s="37"/>
      <c r="L283" s="9"/>
      <c r="M283" s="9"/>
      <c r="O283" s="9"/>
      <c r="P283" s="9"/>
      <c r="R283" s="9"/>
      <c r="S283" s="9"/>
      <c r="U283" s="9"/>
      <c r="V283" s="9"/>
      <c r="X283" s="9"/>
      <c r="Y283" s="9"/>
      <c r="AA283" s="9"/>
      <c r="AB283" s="9"/>
      <c r="AD283" s="9"/>
      <c r="AE283" s="9"/>
      <c r="AG283" s="9"/>
      <c r="AH283" s="9"/>
      <c r="AJ283" s="9"/>
      <c r="AK283" s="9"/>
      <c r="AM283" s="9"/>
      <c r="AN283" s="9"/>
      <c r="AP283" s="9"/>
      <c r="AQ283" s="9"/>
      <c r="AS283" s="9"/>
      <c r="AT283" s="9"/>
      <c r="AV283" s="9"/>
      <c r="AW283" s="9"/>
      <c r="AY283" s="9"/>
      <c r="AZ283" s="9"/>
      <c r="BB283" s="9"/>
      <c r="BC283" s="9"/>
      <c r="BE283" s="9"/>
      <c r="BF283" s="9"/>
      <c r="BH283" s="9"/>
      <c r="BI283" s="9"/>
    </row>
    <row r="284" spans="1:61" ht="37.5" customHeight="1">
      <c r="A284" s="81"/>
      <c r="B284" s="56" t="s">
        <v>287</v>
      </c>
      <c r="C284" s="55" t="s">
        <v>288</v>
      </c>
      <c r="E284" s="22"/>
      <c r="F284" s="22"/>
      <c r="G284" s="22"/>
      <c r="I284" s="38">
        <f t="shared" si="9"/>
        <v>2</v>
      </c>
      <c r="J284" s="37"/>
      <c r="L284" s="9"/>
      <c r="M284" s="9"/>
      <c r="O284" s="9"/>
      <c r="P284" s="9"/>
      <c r="R284" s="9"/>
      <c r="S284" s="9"/>
      <c r="U284" s="9"/>
      <c r="V284" s="9"/>
      <c r="X284" s="9"/>
      <c r="Y284" s="9"/>
      <c r="AA284" s="9"/>
      <c r="AB284" s="9"/>
      <c r="AD284" s="9"/>
      <c r="AE284" s="9"/>
      <c r="AG284" s="9"/>
      <c r="AH284" s="9"/>
      <c r="AJ284" s="9"/>
      <c r="AK284" s="9"/>
      <c r="AM284" s="9"/>
      <c r="AN284" s="9"/>
      <c r="AP284" s="9"/>
      <c r="AQ284" s="9"/>
      <c r="AS284" s="9"/>
      <c r="AT284" s="9"/>
      <c r="AV284" s="9"/>
      <c r="AW284" s="9"/>
      <c r="AY284" s="9"/>
      <c r="AZ284" s="9"/>
      <c r="BB284" s="9"/>
      <c r="BC284" s="9"/>
      <c r="BE284" s="9"/>
      <c r="BF284" s="9"/>
      <c r="BH284" s="9"/>
      <c r="BI284" s="9"/>
    </row>
    <row r="285" spans="1:61" ht="12">
      <c r="A285" s="81"/>
      <c r="B285" s="21"/>
      <c r="C285" s="20" t="s">
        <v>104</v>
      </c>
      <c r="E285" s="23"/>
      <c r="F285" s="24"/>
      <c r="G285" s="23"/>
      <c r="I285" s="54"/>
      <c r="J285" s="54"/>
      <c r="K285" s="45"/>
    </row>
    <row r="286" spans="1:61" ht="37.5" customHeight="1">
      <c r="A286" s="81"/>
      <c r="B286" s="56" t="s">
        <v>289</v>
      </c>
      <c r="C286" s="55" t="s">
        <v>290</v>
      </c>
      <c r="E286" s="22"/>
      <c r="F286" s="22"/>
      <c r="G286" s="22"/>
      <c r="I286" s="38" t="str">
        <f>+IF(ISBLANK(I131),"-",I131)</f>
        <v>6 vnt.</v>
      </c>
      <c r="J286" s="37"/>
      <c r="L286" s="9"/>
      <c r="M286" s="9"/>
      <c r="O286" s="9"/>
      <c r="P286" s="9"/>
      <c r="R286" s="9"/>
      <c r="S286" s="9"/>
      <c r="U286" s="9"/>
      <c r="V286" s="9"/>
      <c r="X286" s="9"/>
      <c r="Y286" s="9"/>
      <c r="AA286" s="9"/>
      <c r="AB286" s="9"/>
      <c r="AD286" s="9"/>
      <c r="AE286" s="9"/>
      <c r="AG286" s="9"/>
      <c r="AH286" s="9"/>
      <c r="AJ286" s="9"/>
      <c r="AK286" s="9"/>
      <c r="AM286" s="9"/>
      <c r="AN286" s="9"/>
      <c r="AP286" s="9"/>
      <c r="AQ286" s="9"/>
      <c r="AS286" s="9"/>
      <c r="AT286" s="9"/>
      <c r="AV286" s="9"/>
      <c r="AW286" s="9"/>
      <c r="AY286" s="9"/>
      <c r="AZ286" s="9"/>
      <c r="BB286" s="9"/>
      <c r="BC286" s="9"/>
      <c r="BE286" s="9"/>
      <c r="BF286" s="9"/>
      <c r="BH286" s="9"/>
      <c r="BI286" s="9"/>
    </row>
    <row r="287" spans="1:61" ht="37.5" customHeight="1">
      <c r="A287" s="81"/>
      <c r="B287" s="56" t="s">
        <v>291</v>
      </c>
      <c r="C287" s="55" t="s">
        <v>292</v>
      </c>
      <c r="E287" s="22"/>
      <c r="F287" s="22"/>
      <c r="G287" s="22"/>
      <c r="I287" s="38">
        <f>+IF(ISBLANK(I132),"-",I132)</f>
        <v>100</v>
      </c>
      <c r="J287" s="37"/>
      <c r="L287" s="9"/>
      <c r="M287" s="9"/>
      <c r="O287" s="9"/>
      <c r="P287" s="9"/>
      <c r="R287" s="9"/>
      <c r="S287" s="9"/>
      <c r="U287" s="9"/>
      <c r="V287" s="9"/>
      <c r="X287" s="9"/>
      <c r="Y287" s="9"/>
      <c r="AA287" s="9"/>
      <c r="AB287" s="9"/>
      <c r="AD287" s="9"/>
      <c r="AE287" s="9"/>
      <c r="AG287" s="9"/>
      <c r="AH287" s="9"/>
      <c r="AJ287" s="9"/>
      <c r="AK287" s="9"/>
      <c r="AM287" s="9"/>
      <c r="AN287" s="9"/>
      <c r="AP287" s="9"/>
      <c r="AQ287" s="9"/>
      <c r="AS287" s="9"/>
      <c r="AT287" s="9"/>
      <c r="AV287" s="9"/>
      <c r="AW287" s="9"/>
      <c r="AY287" s="9"/>
      <c r="AZ287" s="9"/>
      <c r="BB287" s="9"/>
      <c r="BC287" s="9"/>
      <c r="BE287" s="9"/>
      <c r="BF287" s="9"/>
      <c r="BH287" s="9"/>
      <c r="BI287" s="9"/>
    </row>
    <row r="288" spans="1:61" ht="37.5" customHeight="1">
      <c r="A288" s="81"/>
      <c r="B288" s="56" t="s">
        <v>293</v>
      </c>
      <c r="C288" s="55" t="s">
        <v>294</v>
      </c>
      <c r="E288" s="22"/>
      <c r="F288" s="22"/>
      <c r="G288" s="22"/>
      <c r="I288" s="38">
        <f>+IF(ISBLANK(I133),"-",I133)</f>
        <v>0</v>
      </c>
      <c r="J288" s="37"/>
      <c r="L288" s="9"/>
      <c r="M288" s="9"/>
      <c r="O288" s="9"/>
      <c r="P288" s="9"/>
      <c r="R288" s="9"/>
      <c r="S288" s="9"/>
      <c r="U288" s="9"/>
      <c r="V288" s="9"/>
      <c r="X288" s="9"/>
      <c r="Y288" s="9"/>
      <c r="AA288" s="9"/>
      <c r="AB288" s="9"/>
      <c r="AD288" s="9"/>
      <c r="AE288" s="9"/>
      <c r="AG288" s="9"/>
      <c r="AH288" s="9"/>
      <c r="AJ288" s="9"/>
      <c r="AK288" s="9"/>
      <c r="AM288" s="9"/>
      <c r="AN288" s="9"/>
      <c r="AP288" s="9"/>
      <c r="AQ288" s="9"/>
      <c r="AS288" s="9"/>
      <c r="AT288" s="9"/>
      <c r="AV288" s="9"/>
      <c r="AW288" s="9"/>
      <c r="AY288" s="9"/>
      <c r="AZ288" s="9"/>
      <c r="BB288" s="9"/>
      <c r="BC288" s="9"/>
      <c r="BE288" s="9"/>
      <c r="BF288" s="9"/>
      <c r="BH288" s="9"/>
      <c r="BI288" s="9"/>
    </row>
    <row r="289" spans="1:61" ht="12.75" customHeight="1">
      <c r="A289" s="81"/>
      <c r="B289" s="19" t="s">
        <v>295</v>
      </c>
      <c r="C289" s="17" t="s">
        <v>296</v>
      </c>
      <c r="E289" s="18"/>
      <c r="F289" s="18"/>
      <c r="G289" s="18"/>
      <c r="I289" s="53"/>
      <c r="J289" s="53"/>
      <c r="K289" s="45"/>
    </row>
    <row r="290" spans="1:61" ht="37.5" customHeight="1">
      <c r="A290" s="81"/>
      <c r="B290" s="56" t="s">
        <v>297</v>
      </c>
      <c r="C290" s="55" t="s">
        <v>298</v>
      </c>
      <c r="E290" s="22"/>
      <c r="F290" s="22"/>
      <c r="G290" s="22"/>
      <c r="I290" s="38">
        <f t="shared" ref="I290:I299" si="10">+IF(ISBLANK(I135),"-",MATCH(I135,$E135:$G135,0)-1)</f>
        <v>2</v>
      </c>
      <c r="J290" s="37"/>
      <c r="L290" s="9"/>
      <c r="M290" s="9"/>
      <c r="O290" s="9"/>
      <c r="P290" s="9"/>
      <c r="R290" s="9"/>
      <c r="S290" s="9"/>
      <c r="U290" s="9"/>
      <c r="V290" s="9"/>
      <c r="X290" s="9"/>
      <c r="Y290" s="9"/>
      <c r="AA290" s="9"/>
      <c r="AB290" s="9"/>
      <c r="AD290" s="9"/>
      <c r="AE290" s="9"/>
      <c r="AG290" s="9"/>
      <c r="AH290" s="9"/>
      <c r="AJ290" s="9"/>
      <c r="AK290" s="9"/>
      <c r="AM290" s="9"/>
      <c r="AN290" s="9"/>
      <c r="AP290" s="9"/>
      <c r="AQ290" s="9"/>
      <c r="AS290" s="9"/>
      <c r="AT290" s="9"/>
      <c r="AV290" s="9"/>
      <c r="AW290" s="9"/>
      <c r="AY290" s="9"/>
      <c r="AZ290" s="9"/>
      <c r="BB290" s="9"/>
      <c r="BC290" s="9"/>
      <c r="BE290" s="9"/>
      <c r="BF290" s="9"/>
      <c r="BH290" s="9"/>
      <c r="BI290" s="9"/>
    </row>
    <row r="291" spans="1:61" ht="37.5" customHeight="1">
      <c r="A291" s="81"/>
      <c r="B291" s="56" t="s">
        <v>299</v>
      </c>
      <c r="C291" s="55" t="s">
        <v>300</v>
      </c>
      <c r="E291" s="22"/>
      <c r="F291" s="22"/>
      <c r="G291" s="22"/>
      <c r="I291" s="38">
        <f t="shared" si="10"/>
        <v>2</v>
      </c>
      <c r="J291" s="37"/>
      <c r="L291" s="9"/>
      <c r="M291" s="9"/>
      <c r="O291" s="9"/>
      <c r="P291" s="9"/>
      <c r="R291" s="9"/>
      <c r="S291" s="9"/>
      <c r="U291" s="9"/>
      <c r="V291" s="9"/>
      <c r="X291" s="9"/>
      <c r="Y291" s="9"/>
      <c r="AA291" s="9"/>
      <c r="AB291" s="9"/>
      <c r="AD291" s="9"/>
      <c r="AE291" s="9"/>
      <c r="AG291" s="9"/>
      <c r="AH291" s="9"/>
      <c r="AJ291" s="9"/>
      <c r="AK291" s="9"/>
      <c r="AM291" s="9"/>
      <c r="AN291" s="9"/>
      <c r="AP291" s="9"/>
      <c r="AQ291" s="9"/>
      <c r="AS291" s="9"/>
      <c r="AT291" s="9"/>
      <c r="AV291" s="9"/>
      <c r="AW291" s="9"/>
      <c r="AY291" s="9"/>
      <c r="AZ291" s="9"/>
      <c r="BB291" s="9"/>
      <c r="BC291" s="9"/>
      <c r="BE291" s="9"/>
      <c r="BF291" s="9"/>
      <c r="BH291" s="9"/>
      <c r="BI291" s="9"/>
    </row>
    <row r="292" spans="1:61" ht="37.5" customHeight="1">
      <c r="A292" s="81"/>
      <c r="B292" s="56" t="s">
        <v>301</v>
      </c>
      <c r="C292" s="55" t="s">
        <v>302</v>
      </c>
      <c r="E292" s="22"/>
      <c r="F292" s="22"/>
      <c r="G292" s="22"/>
      <c r="I292" s="38">
        <f t="shared" si="10"/>
        <v>2</v>
      </c>
      <c r="J292" s="37"/>
      <c r="L292" s="9"/>
      <c r="M292" s="9"/>
      <c r="O292" s="9"/>
      <c r="P292" s="9"/>
      <c r="R292" s="9"/>
      <c r="S292" s="9"/>
      <c r="U292" s="9"/>
      <c r="V292" s="9"/>
      <c r="X292" s="9"/>
      <c r="Y292" s="9"/>
      <c r="AA292" s="9"/>
      <c r="AB292" s="9"/>
      <c r="AD292" s="9"/>
      <c r="AE292" s="9"/>
      <c r="AG292" s="9"/>
      <c r="AH292" s="9"/>
      <c r="AJ292" s="9"/>
      <c r="AK292" s="9"/>
      <c r="AM292" s="9"/>
      <c r="AN292" s="9"/>
      <c r="AP292" s="9"/>
      <c r="AQ292" s="9"/>
      <c r="AS292" s="9"/>
      <c r="AT292" s="9"/>
      <c r="AV292" s="9"/>
      <c r="AW292" s="9"/>
      <c r="AY292" s="9"/>
      <c r="AZ292" s="9"/>
      <c r="BB292" s="9"/>
      <c r="BC292" s="9"/>
      <c r="BE292" s="9"/>
      <c r="BF292" s="9"/>
      <c r="BH292" s="9"/>
      <c r="BI292" s="9"/>
    </row>
    <row r="293" spans="1:61" ht="37.5" customHeight="1">
      <c r="A293" s="81"/>
      <c r="B293" s="56" t="s">
        <v>303</v>
      </c>
      <c r="C293" s="55" t="s">
        <v>304</v>
      </c>
      <c r="E293" s="22"/>
      <c r="F293" s="22"/>
      <c r="G293" s="22"/>
      <c r="I293" s="38">
        <f t="shared" si="10"/>
        <v>2</v>
      </c>
      <c r="J293" s="37"/>
      <c r="L293" s="9"/>
      <c r="M293" s="9"/>
      <c r="O293" s="9"/>
      <c r="P293" s="9"/>
      <c r="R293" s="9"/>
      <c r="S293" s="9"/>
      <c r="U293" s="9"/>
      <c r="V293" s="9"/>
      <c r="X293" s="9"/>
      <c r="Y293" s="9"/>
      <c r="AA293" s="9"/>
      <c r="AB293" s="9"/>
      <c r="AD293" s="9"/>
      <c r="AE293" s="9"/>
      <c r="AG293" s="9"/>
      <c r="AH293" s="9"/>
      <c r="AJ293" s="9"/>
      <c r="AK293" s="9"/>
      <c r="AM293" s="9"/>
      <c r="AN293" s="9"/>
      <c r="AP293" s="9"/>
      <c r="AQ293" s="9"/>
      <c r="AS293" s="9"/>
      <c r="AT293" s="9"/>
      <c r="AV293" s="9"/>
      <c r="AW293" s="9"/>
      <c r="AY293" s="9"/>
      <c r="AZ293" s="9"/>
      <c r="BB293" s="9"/>
      <c r="BC293" s="9"/>
      <c r="BE293" s="9"/>
      <c r="BF293" s="9"/>
      <c r="BH293" s="9"/>
      <c r="BI293" s="9"/>
    </row>
    <row r="294" spans="1:61" ht="37.5" customHeight="1">
      <c r="A294" s="81"/>
      <c r="B294" s="56" t="s">
        <v>305</v>
      </c>
      <c r="C294" s="55" t="s">
        <v>306</v>
      </c>
      <c r="E294" s="22"/>
      <c r="F294" s="22"/>
      <c r="G294" s="22"/>
      <c r="I294" s="38">
        <f t="shared" si="10"/>
        <v>2</v>
      </c>
      <c r="J294" s="37"/>
      <c r="L294" s="9"/>
      <c r="M294" s="9"/>
      <c r="O294" s="9"/>
      <c r="P294" s="9"/>
      <c r="R294" s="9"/>
      <c r="S294" s="9"/>
      <c r="U294" s="9"/>
      <c r="V294" s="9"/>
      <c r="X294" s="9"/>
      <c r="Y294" s="9"/>
      <c r="AA294" s="9"/>
      <c r="AB294" s="9"/>
      <c r="AD294" s="9"/>
      <c r="AE294" s="9"/>
      <c r="AG294" s="9"/>
      <c r="AH294" s="9"/>
      <c r="AJ294" s="9"/>
      <c r="AK294" s="9"/>
      <c r="AM294" s="9"/>
      <c r="AN294" s="9"/>
      <c r="AP294" s="9"/>
      <c r="AQ294" s="9"/>
      <c r="AS294" s="9"/>
      <c r="AT294" s="9"/>
      <c r="AV294" s="9"/>
      <c r="AW294" s="9"/>
      <c r="AY294" s="9"/>
      <c r="AZ294" s="9"/>
      <c r="BB294" s="9"/>
      <c r="BC294" s="9"/>
      <c r="BE294" s="9"/>
      <c r="BF294" s="9"/>
      <c r="BH294" s="9"/>
      <c r="BI294" s="9"/>
    </row>
    <row r="295" spans="1:61" ht="37.5" customHeight="1">
      <c r="A295" s="81"/>
      <c r="B295" s="56" t="s">
        <v>307</v>
      </c>
      <c r="C295" s="55" t="s">
        <v>308</v>
      </c>
      <c r="E295" s="22"/>
      <c r="F295" s="22"/>
      <c r="G295" s="22"/>
      <c r="I295" s="38">
        <f t="shared" si="10"/>
        <v>2</v>
      </c>
      <c r="J295" s="37"/>
      <c r="L295" s="9"/>
      <c r="M295" s="9"/>
      <c r="O295" s="9"/>
      <c r="P295" s="9"/>
      <c r="R295" s="9"/>
      <c r="S295" s="9"/>
      <c r="U295" s="9"/>
      <c r="V295" s="9"/>
      <c r="X295" s="9"/>
      <c r="Y295" s="9"/>
      <c r="AA295" s="9"/>
      <c r="AB295" s="9"/>
      <c r="AD295" s="9"/>
      <c r="AE295" s="9"/>
      <c r="AG295" s="9"/>
      <c r="AH295" s="9"/>
      <c r="AJ295" s="9"/>
      <c r="AK295" s="9"/>
      <c r="AM295" s="9"/>
      <c r="AN295" s="9"/>
      <c r="AP295" s="9"/>
      <c r="AQ295" s="9"/>
      <c r="AS295" s="9"/>
      <c r="AT295" s="9"/>
      <c r="AV295" s="9"/>
      <c r="AW295" s="9"/>
      <c r="AY295" s="9"/>
      <c r="AZ295" s="9"/>
      <c r="BB295" s="9"/>
      <c r="BC295" s="9"/>
      <c r="BE295" s="9"/>
      <c r="BF295" s="9"/>
      <c r="BH295" s="9"/>
      <c r="BI295" s="9"/>
    </row>
    <row r="296" spans="1:61" ht="37.5" customHeight="1">
      <c r="A296" s="81"/>
      <c r="B296" s="56" t="s">
        <v>309</v>
      </c>
      <c r="C296" s="55" t="s">
        <v>310</v>
      </c>
      <c r="E296" s="22"/>
      <c r="F296" s="22"/>
      <c r="G296" s="22"/>
      <c r="I296" s="38">
        <f t="shared" si="10"/>
        <v>2</v>
      </c>
      <c r="J296" s="37"/>
      <c r="L296" s="9"/>
      <c r="M296" s="9"/>
      <c r="O296" s="9"/>
      <c r="P296" s="9"/>
      <c r="R296" s="9"/>
      <c r="S296" s="9"/>
      <c r="U296" s="9"/>
      <c r="V296" s="9"/>
      <c r="X296" s="9"/>
      <c r="Y296" s="9"/>
      <c r="AA296" s="9"/>
      <c r="AB296" s="9"/>
      <c r="AD296" s="9"/>
      <c r="AE296" s="9"/>
      <c r="AG296" s="9"/>
      <c r="AH296" s="9"/>
      <c r="AJ296" s="9"/>
      <c r="AK296" s="9"/>
      <c r="AM296" s="9"/>
      <c r="AN296" s="9"/>
      <c r="AP296" s="9"/>
      <c r="AQ296" s="9"/>
      <c r="AS296" s="9"/>
      <c r="AT296" s="9"/>
      <c r="AV296" s="9"/>
      <c r="AW296" s="9"/>
      <c r="AY296" s="9"/>
      <c r="AZ296" s="9"/>
      <c r="BB296" s="9"/>
      <c r="BC296" s="9"/>
      <c r="BE296" s="9"/>
      <c r="BF296" s="9"/>
      <c r="BH296" s="9"/>
      <c r="BI296" s="9"/>
    </row>
    <row r="297" spans="1:61" ht="37.5" customHeight="1">
      <c r="A297" s="81"/>
      <c r="B297" s="56" t="s">
        <v>311</v>
      </c>
      <c r="C297" s="55" t="s">
        <v>312</v>
      </c>
      <c r="E297" s="22"/>
      <c r="F297" s="22"/>
      <c r="G297" s="22"/>
      <c r="I297" s="38">
        <f t="shared" si="10"/>
        <v>2</v>
      </c>
      <c r="J297" s="37"/>
      <c r="L297" s="9"/>
      <c r="M297" s="9"/>
      <c r="O297" s="9"/>
      <c r="P297" s="9"/>
      <c r="R297" s="9"/>
      <c r="S297" s="9"/>
      <c r="U297" s="9"/>
      <c r="V297" s="9"/>
      <c r="X297" s="9"/>
      <c r="Y297" s="9"/>
      <c r="AA297" s="9"/>
      <c r="AB297" s="9"/>
      <c r="AD297" s="9"/>
      <c r="AE297" s="9"/>
      <c r="AG297" s="9"/>
      <c r="AH297" s="9"/>
      <c r="AJ297" s="9"/>
      <c r="AK297" s="9"/>
      <c r="AM297" s="9"/>
      <c r="AN297" s="9"/>
      <c r="AP297" s="9"/>
      <c r="AQ297" s="9"/>
      <c r="AS297" s="9"/>
      <c r="AT297" s="9"/>
      <c r="AV297" s="9"/>
      <c r="AW297" s="9"/>
      <c r="AY297" s="9"/>
      <c r="AZ297" s="9"/>
      <c r="BB297" s="9"/>
      <c r="BC297" s="9"/>
      <c r="BE297" s="9"/>
      <c r="BF297" s="9"/>
      <c r="BH297" s="9"/>
      <c r="BI297" s="9"/>
    </row>
    <row r="298" spans="1:61" ht="37.5" customHeight="1">
      <c r="A298" s="81"/>
      <c r="B298" s="56" t="s">
        <v>313</v>
      </c>
      <c r="C298" s="55" t="s">
        <v>314</v>
      </c>
      <c r="E298" s="22"/>
      <c r="F298" s="22"/>
      <c r="G298" s="22"/>
      <c r="I298" s="38">
        <f t="shared" si="10"/>
        <v>2</v>
      </c>
      <c r="J298" s="37"/>
      <c r="L298" s="9"/>
      <c r="M298" s="9"/>
      <c r="O298" s="9"/>
      <c r="P298" s="9"/>
      <c r="R298" s="9"/>
      <c r="S298" s="9"/>
      <c r="U298" s="9"/>
      <c r="V298" s="9"/>
      <c r="X298" s="9"/>
      <c r="Y298" s="9"/>
      <c r="AA298" s="9"/>
      <c r="AB298" s="9"/>
      <c r="AD298" s="9"/>
      <c r="AE298" s="9"/>
      <c r="AG298" s="9"/>
      <c r="AH298" s="9"/>
      <c r="AJ298" s="9"/>
      <c r="AK298" s="9"/>
      <c r="AM298" s="9"/>
      <c r="AN298" s="9"/>
      <c r="AP298" s="9"/>
      <c r="AQ298" s="9"/>
      <c r="AS298" s="9"/>
      <c r="AT298" s="9"/>
      <c r="AV298" s="9"/>
      <c r="AW298" s="9"/>
      <c r="AY298" s="9"/>
      <c r="AZ298" s="9"/>
      <c r="BB298" s="9"/>
      <c r="BC298" s="9"/>
      <c r="BE298" s="9"/>
      <c r="BF298" s="9"/>
      <c r="BH298" s="9"/>
      <c r="BI298" s="9"/>
    </row>
    <row r="299" spans="1:61" ht="37.5" customHeight="1">
      <c r="A299" s="81"/>
      <c r="B299" s="56" t="s">
        <v>315</v>
      </c>
      <c r="C299" s="55" t="s">
        <v>316</v>
      </c>
      <c r="E299" s="22"/>
      <c r="F299" s="22"/>
      <c r="G299" s="22"/>
      <c r="I299" s="38">
        <f t="shared" si="10"/>
        <v>2</v>
      </c>
      <c r="J299" s="37"/>
      <c r="L299" s="9"/>
      <c r="M299" s="9"/>
      <c r="O299" s="9"/>
      <c r="P299" s="9"/>
      <c r="R299" s="9"/>
      <c r="S299" s="9"/>
      <c r="U299" s="9"/>
      <c r="V299" s="9"/>
      <c r="X299" s="9"/>
      <c r="Y299" s="9"/>
      <c r="AA299" s="9"/>
      <c r="AB299" s="9"/>
      <c r="AD299" s="9"/>
      <c r="AE299" s="9"/>
      <c r="AG299" s="9"/>
      <c r="AH299" s="9"/>
      <c r="AJ299" s="9"/>
      <c r="AK299" s="9"/>
      <c r="AM299" s="9"/>
      <c r="AN299" s="9"/>
      <c r="AP299" s="9"/>
      <c r="AQ299" s="9"/>
      <c r="AS299" s="9"/>
      <c r="AT299" s="9"/>
      <c r="AV299" s="9"/>
      <c r="AW299" s="9"/>
      <c r="AY299" s="9"/>
      <c r="AZ299" s="9"/>
      <c r="BB299" s="9"/>
      <c r="BC299" s="9"/>
      <c r="BE299" s="9"/>
      <c r="BF299" s="9"/>
      <c r="BH299" s="9"/>
      <c r="BI299" s="9"/>
    </row>
    <row r="300" spans="1:61" ht="12">
      <c r="A300" s="81"/>
      <c r="B300" s="21"/>
      <c r="C300" s="20" t="s">
        <v>104</v>
      </c>
      <c r="E300" s="23"/>
      <c r="F300" s="24"/>
      <c r="G300" s="23"/>
      <c r="I300" s="54"/>
      <c r="J300" s="54"/>
      <c r="K300" s="45"/>
    </row>
    <row r="301" spans="1:61" ht="37.5" customHeight="1">
      <c r="A301" s="81"/>
      <c r="B301" s="56" t="s">
        <v>334</v>
      </c>
      <c r="C301" s="55" t="s">
        <v>335</v>
      </c>
      <c r="E301" s="22"/>
      <c r="F301" s="22"/>
      <c r="G301" s="22"/>
      <c r="I301" s="38" t="str">
        <f>+IF(ISBLANK(I146),"-",I146)</f>
        <v>Nematuojamas</v>
      </c>
      <c r="J301" s="37"/>
      <c r="L301" s="9"/>
      <c r="M301" s="9"/>
      <c r="O301" s="9"/>
      <c r="P301" s="9"/>
      <c r="R301" s="9"/>
      <c r="S301" s="9"/>
      <c r="U301" s="9"/>
      <c r="V301" s="9"/>
      <c r="X301" s="9"/>
      <c r="Y301" s="9"/>
      <c r="AA301" s="9"/>
      <c r="AB301" s="9"/>
      <c r="AD301" s="9"/>
      <c r="AE301" s="9"/>
      <c r="AG301" s="9"/>
      <c r="AH301" s="9"/>
      <c r="AJ301" s="9"/>
      <c r="AK301" s="9"/>
      <c r="AM301" s="9"/>
      <c r="AN301" s="9"/>
      <c r="AP301" s="9"/>
      <c r="AQ301" s="9"/>
      <c r="AS301" s="9"/>
      <c r="AT301" s="9"/>
      <c r="AV301" s="9"/>
      <c r="AW301" s="9"/>
      <c r="AY301" s="9"/>
      <c r="AZ301" s="9"/>
      <c r="BB301" s="9"/>
      <c r="BC301" s="9"/>
      <c r="BE301" s="9"/>
      <c r="BF301" s="9"/>
      <c r="BH301" s="9"/>
      <c r="BI301" s="9"/>
    </row>
    <row r="302" spans="1:61" ht="37.5" customHeight="1">
      <c r="A302" s="81"/>
      <c r="B302" s="56" t="s">
        <v>336</v>
      </c>
      <c r="C302" s="55" t="s">
        <v>337</v>
      </c>
      <c r="E302" s="22"/>
      <c r="F302" s="22"/>
      <c r="G302" s="22"/>
      <c r="I302" s="38">
        <f>+IF(ISBLANK(I147),"-",I147)</f>
        <v>100</v>
      </c>
      <c r="J302" s="37"/>
      <c r="L302" s="9"/>
      <c r="M302" s="9"/>
      <c r="O302" s="9"/>
      <c r="P302" s="9"/>
      <c r="R302" s="9"/>
      <c r="S302" s="9"/>
      <c r="U302" s="9"/>
      <c r="V302" s="9"/>
      <c r="X302" s="9"/>
      <c r="Y302" s="9"/>
      <c r="AA302" s="9"/>
      <c r="AB302" s="9"/>
      <c r="AD302" s="9"/>
      <c r="AE302" s="9"/>
      <c r="AG302" s="9"/>
      <c r="AH302" s="9"/>
      <c r="AJ302" s="9"/>
      <c r="AK302" s="9"/>
      <c r="AM302" s="9"/>
      <c r="AN302" s="9"/>
      <c r="AP302" s="9"/>
      <c r="AQ302" s="9"/>
      <c r="AS302" s="9"/>
      <c r="AT302" s="9"/>
      <c r="AV302" s="9"/>
      <c r="AW302" s="9"/>
      <c r="AY302" s="9"/>
      <c r="AZ302" s="9"/>
      <c r="BB302" s="9"/>
      <c r="BC302" s="9"/>
      <c r="BE302" s="9"/>
      <c r="BF302" s="9"/>
      <c r="BH302" s="9"/>
      <c r="BI302" s="9"/>
    </row>
    <row r="303" spans="1:61" ht="37.5" customHeight="1">
      <c r="A303" s="81"/>
      <c r="B303" s="56" t="s">
        <v>338</v>
      </c>
      <c r="C303" s="55" t="s">
        <v>339</v>
      </c>
      <c r="E303" s="22"/>
      <c r="F303" s="22"/>
      <c r="G303" s="22"/>
      <c r="I303" s="38" t="str">
        <f>+IF(ISBLANK(I148),"-",I148)</f>
        <v>Nematuojamas</v>
      </c>
      <c r="J303" s="37"/>
      <c r="L303" s="9"/>
      <c r="M303" s="9"/>
      <c r="O303" s="9"/>
      <c r="P303" s="9"/>
      <c r="R303" s="9"/>
      <c r="S303" s="9"/>
      <c r="U303" s="9"/>
      <c r="V303" s="9"/>
      <c r="X303" s="9"/>
      <c r="Y303" s="9"/>
      <c r="AA303" s="9"/>
      <c r="AB303" s="9"/>
      <c r="AD303" s="9"/>
      <c r="AE303" s="9"/>
      <c r="AG303" s="9"/>
      <c r="AH303" s="9"/>
      <c r="AJ303" s="9"/>
      <c r="AK303" s="9"/>
      <c r="AM303" s="9"/>
      <c r="AN303" s="9"/>
      <c r="AP303" s="9"/>
      <c r="AQ303" s="9"/>
      <c r="AS303" s="9"/>
      <c r="AT303" s="9"/>
      <c r="AV303" s="9"/>
      <c r="AW303" s="9"/>
      <c r="AY303" s="9"/>
      <c r="AZ303" s="9"/>
      <c r="BB303" s="9"/>
      <c r="BC303" s="9"/>
      <c r="BE303" s="9"/>
      <c r="BF303" s="9"/>
      <c r="BH303" s="9"/>
      <c r="BI303" s="9"/>
    </row>
    <row r="304" spans="1:61" ht="12.75" customHeight="1">
      <c r="A304" s="81"/>
      <c r="B304" s="19" t="s">
        <v>341</v>
      </c>
      <c r="C304" s="17" t="s">
        <v>340</v>
      </c>
      <c r="E304" s="18"/>
      <c r="F304" s="18"/>
      <c r="G304" s="18"/>
      <c r="I304" s="53"/>
      <c r="J304" s="53"/>
      <c r="K304" s="45"/>
    </row>
    <row r="305" spans="1:61" ht="37.5" customHeight="1">
      <c r="A305" s="81"/>
      <c r="B305" s="56" t="s">
        <v>342</v>
      </c>
      <c r="C305" s="55" t="s">
        <v>343</v>
      </c>
      <c r="E305" s="22"/>
      <c r="F305" s="22"/>
      <c r="G305" s="22"/>
      <c r="I305" s="38">
        <f t="shared" ref="I305:I311" si="11">+IF(ISBLANK(I150),"-",MATCH(I150,$E150:$G150,0)-1)</f>
        <v>1</v>
      </c>
      <c r="J305" s="37"/>
      <c r="L305" s="9"/>
      <c r="M305" s="9"/>
      <c r="O305" s="9"/>
      <c r="P305" s="9"/>
      <c r="R305" s="9"/>
      <c r="S305" s="9"/>
      <c r="U305" s="9"/>
      <c r="V305" s="9"/>
      <c r="X305" s="9"/>
      <c r="Y305" s="9"/>
      <c r="AA305" s="9"/>
      <c r="AB305" s="9"/>
      <c r="AD305" s="9"/>
      <c r="AE305" s="9"/>
      <c r="AG305" s="9"/>
      <c r="AH305" s="9"/>
      <c r="AJ305" s="9"/>
      <c r="AK305" s="9"/>
      <c r="AM305" s="9"/>
      <c r="AN305" s="9"/>
      <c r="AP305" s="9"/>
      <c r="AQ305" s="9"/>
      <c r="AS305" s="9"/>
      <c r="AT305" s="9"/>
      <c r="AV305" s="9"/>
      <c r="AW305" s="9"/>
      <c r="AY305" s="9"/>
      <c r="AZ305" s="9"/>
      <c r="BB305" s="9"/>
      <c r="BC305" s="9"/>
      <c r="BE305" s="9"/>
      <c r="BF305" s="9"/>
      <c r="BH305" s="9"/>
      <c r="BI305" s="9"/>
    </row>
    <row r="306" spans="1:61" ht="37.5" customHeight="1">
      <c r="A306" s="81"/>
      <c r="B306" s="56" t="s">
        <v>344</v>
      </c>
      <c r="C306" s="55" t="s">
        <v>345</v>
      </c>
      <c r="E306" s="22"/>
      <c r="F306" s="22"/>
      <c r="G306" s="22"/>
      <c r="I306" s="38">
        <f t="shared" si="11"/>
        <v>2</v>
      </c>
      <c r="J306" s="37"/>
      <c r="L306" s="9"/>
      <c r="M306" s="9"/>
      <c r="O306" s="9"/>
      <c r="P306" s="9"/>
      <c r="R306" s="9"/>
      <c r="S306" s="9"/>
      <c r="U306" s="9"/>
      <c r="V306" s="9"/>
      <c r="X306" s="9"/>
      <c r="Y306" s="9"/>
      <c r="AA306" s="9"/>
      <c r="AB306" s="9"/>
      <c r="AD306" s="9"/>
      <c r="AE306" s="9"/>
      <c r="AG306" s="9"/>
      <c r="AH306" s="9"/>
      <c r="AJ306" s="9"/>
      <c r="AK306" s="9"/>
      <c r="AM306" s="9"/>
      <c r="AN306" s="9"/>
      <c r="AP306" s="9"/>
      <c r="AQ306" s="9"/>
      <c r="AS306" s="9"/>
      <c r="AT306" s="9"/>
      <c r="AV306" s="9"/>
      <c r="AW306" s="9"/>
      <c r="AY306" s="9"/>
      <c r="AZ306" s="9"/>
      <c r="BB306" s="9"/>
      <c r="BC306" s="9"/>
      <c r="BE306" s="9"/>
      <c r="BF306" s="9"/>
      <c r="BH306" s="9"/>
      <c r="BI306" s="9"/>
    </row>
    <row r="307" spans="1:61" ht="37.5" customHeight="1">
      <c r="A307" s="81"/>
      <c r="B307" s="56" t="s">
        <v>346</v>
      </c>
      <c r="C307" s="55" t="s">
        <v>347</v>
      </c>
      <c r="E307" s="22"/>
      <c r="F307" s="22"/>
      <c r="G307" s="22"/>
      <c r="I307" s="38">
        <f t="shared" si="11"/>
        <v>2</v>
      </c>
      <c r="J307" s="37"/>
      <c r="L307" s="9"/>
      <c r="M307" s="9"/>
      <c r="O307" s="9"/>
      <c r="P307" s="9"/>
      <c r="R307" s="9"/>
      <c r="S307" s="9"/>
      <c r="U307" s="9"/>
      <c r="V307" s="9"/>
      <c r="X307" s="9"/>
      <c r="Y307" s="9"/>
      <c r="AA307" s="9"/>
      <c r="AB307" s="9"/>
      <c r="AD307" s="9"/>
      <c r="AE307" s="9"/>
      <c r="AG307" s="9"/>
      <c r="AH307" s="9"/>
      <c r="AJ307" s="9"/>
      <c r="AK307" s="9"/>
      <c r="AM307" s="9"/>
      <c r="AN307" s="9"/>
      <c r="AP307" s="9"/>
      <c r="AQ307" s="9"/>
      <c r="AS307" s="9"/>
      <c r="AT307" s="9"/>
      <c r="AV307" s="9"/>
      <c r="AW307" s="9"/>
      <c r="AY307" s="9"/>
      <c r="AZ307" s="9"/>
      <c r="BB307" s="9"/>
      <c r="BC307" s="9"/>
      <c r="BE307" s="9"/>
      <c r="BF307" s="9"/>
      <c r="BH307" s="9"/>
      <c r="BI307" s="9"/>
    </row>
    <row r="308" spans="1:61" ht="37.5" customHeight="1">
      <c r="A308" s="81"/>
      <c r="B308" s="56" t="s">
        <v>348</v>
      </c>
      <c r="C308" s="55" t="s">
        <v>349</v>
      </c>
      <c r="E308" s="22"/>
      <c r="F308" s="22"/>
      <c r="G308" s="22"/>
      <c r="I308" s="38">
        <f t="shared" si="11"/>
        <v>2</v>
      </c>
      <c r="J308" s="37"/>
      <c r="L308" s="9"/>
      <c r="M308" s="9"/>
      <c r="O308" s="9"/>
      <c r="P308" s="9"/>
      <c r="R308" s="9"/>
      <c r="S308" s="9"/>
      <c r="U308" s="9"/>
      <c r="V308" s="9"/>
      <c r="X308" s="9"/>
      <c r="Y308" s="9"/>
      <c r="AA308" s="9"/>
      <c r="AB308" s="9"/>
      <c r="AD308" s="9"/>
      <c r="AE308" s="9"/>
      <c r="AG308" s="9"/>
      <c r="AH308" s="9"/>
      <c r="AJ308" s="9"/>
      <c r="AK308" s="9"/>
      <c r="AM308" s="9"/>
      <c r="AN308" s="9"/>
      <c r="AP308" s="9"/>
      <c r="AQ308" s="9"/>
      <c r="AS308" s="9"/>
      <c r="AT308" s="9"/>
      <c r="AV308" s="9"/>
      <c r="AW308" s="9"/>
      <c r="AY308" s="9"/>
      <c r="AZ308" s="9"/>
      <c r="BB308" s="9"/>
      <c r="BC308" s="9"/>
      <c r="BE308" s="9"/>
      <c r="BF308" s="9"/>
      <c r="BH308" s="9"/>
      <c r="BI308" s="9"/>
    </row>
    <row r="309" spans="1:61" ht="37.5" customHeight="1">
      <c r="A309" s="81"/>
      <c r="B309" s="56" t="s">
        <v>350</v>
      </c>
      <c r="C309" s="55" t="s">
        <v>351</v>
      </c>
      <c r="E309" s="22"/>
      <c r="F309" s="22"/>
      <c r="G309" s="22"/>
      <c r="I309" s="38">
        <f t="shared" si="11"/>
        <v>2</v>
      </c>
      <c r="J309" s="37"/>
      <c r="L309" s="9"/>
      <c r="M309" s="9"/>
      <c r="O309" s="9"/>
      <c r="P309" s="9"/>
      <c r="R309" s="9"/>
      <c r="S309" s="9"/>
      <c r="U309" s="9"/>
      <c r="V309" s="9"/>
      <c r="X309" s="9"/>
      <c r="Y309" s="9"/>
      <c r="AA309" s="9"/>
      <c r="AB309" s="9"/>
      <c r="AD309" s="9"/>
      <c r="AE309" s="9"/>
      <c r="AG309" s="9"/>
      <c r="AH309" s="9"/>
      <c r="AJ309" s="9"/>
      <c r="AK309" s="9"/>
      <c r="AM309" s="9"/>
      <c r="AN309" s="9"/>
      <c r="AP309" s="9"/>
      <c r="AQ309" s="9"/>
      <c r="AS309" s="9"/>
      <c r="AT309" s="9"/>
      <c r="AV309" s="9"/>
      <c r="AW309" s="9"/>
      <c r="AY309" s="9"/>
      <c r="AZ309" s="9"/>
      <c r="BB309" s="9"/>
      <c r="BC309" s="9"/>
      <c r="BE309" s="9"/>
      <c r="BF309" s="9"/>
      <c r="BH309" s="9"/>
      <c r="BI309" s="9"/>
    </row>
    <row r="310" spans="1:61" ht="37.5" customHeight="1">
      <c r="A310" s="81"/>
      <c r="B310" s="56" t="s">
        <v>352</v>
      </c>
      <c r="C310" s="55" t="s">
        <v>353</v>
      </c>
      <c r="E310" s="22"/>
      <c r="F310" s="22"/>
      <c r="G310" s="22"/>
      <c r="I310" s="38">
        <f t="shared" si="11"/>
        <v>0</v>
      </c>
      <c r="J310" s="37"/>
      <c r="L310" s="9"/>
      <c r="M310" s="9"/>
      <c r="O310" s="9"/>
      <c r="P310" s="9"/>
      <c r="R310" s="9"/>
      <c r="S310" s="9"/>
      <c r="U310" s="9"/>
      <c r="V310" s="9"/>
      <c r="X310" s="9"/>
      <c r="Y310" s="9"/>
      <c r="AA310" s="9"/>
      <c r="AB310" s="9"/>
      <c r="AD310" s="9"/>
      <c r="AE310" s="9"/>
      <c r="AG310" s="9"/>
      <c r="AH310" s="9"/>
      <c r="AJ310" s="9"/>
      <c r="AK310" s="9"/>
      <c r="AM310" s="9"/>
      <c r="AN310" s="9"/>
      <c r="AP310" s="9"/>
      <c r="AQ310" s="9"/>
      <c r="AS310" s="9"/>
      <c r="AT310" s="9"/>
      <c r="AV310" s="9"/>
      <c r="AW310" s="9"/>
      <c r="AY310" s="9"/>
      <c r="AZ310" s="9"/>
      <c r="BB310" s="9"/>
      <c r="BC310" s="9"/>
      <c r="BE310" s="9"/>
      <c r="BF310" s="9"/>
      <c r="BH310" s="9"/>
      <c r="BI310" s="9"/>
    </row>
    <row r="311" spans="1:61" ht="37.5" customHeight="1">
      <c r="A311" s="81"/>
      <c r="B311" s="56" t="s">
        <v>354</v>
      </c>
      <c r="C311" s="55" t="s">
        <v>355</v>
      </c>
      <c r="E311" s="22"/>
      <c r="F311" s="22"/>
      <c r="G311" s="22"/>
      <c r="I311" s="38">
        <f t="shared" si="11"/>
        <v>1</v>
      </c>
      <c r="J311" s="37"/>
      <c r="L311" s="9"/>
      <c r="M311" s="9"/>
      <c r="O311" s="9"/>
      <c r="P311" s="9"/>
      <c r="R311" s="9"/>
      <c r="S311" s="9"/>
      <c r="U311" s="9"/>
      <c r="V311" s="9"/>
      <c r="X311" s="9"/>
      <c r="Y311" s="9"/>
      <c r="AA311" s="9"/>
      <c r="AB311" s="9"/>
      <c r="AD311" s="9"/>
      <c r="AE311" s="9"/>
      <c r="AG311" s="9"/>
      <c r="AH311" s="9"/>
      <c r="AJ311" s="9"/>
      <c r="AK311" s="9"/>
      <c r="AM311" s="9"/>
      <c r="AN311" s="9"/>
      <c r="AP311" s="9"/>
      <c r="AQ311" s="9"/>
      <c r="AS311" s="9"/>
      <c r="AT311" s="9"/>
      <c r="AV311" s="9"/>
      <c r="AW311" s="9"/>
      <c r="AY311" s="9"/>
      <c r="AZ311" s="9"/>
      <c r="BB311" s="9"/>
      <c r="BC311" s="9"/>
      <c r="BE311" s="9"/>
      <c r="BF311" s="9"/>
      <c r="BH311" s="9"/>
      <c r="BI311" s="9"/>
    </row>
    <row r="312" spans="1:61" ht="12">
      <c r="A312" s="81"/>
      <c r="B312" s="21"/>
      <c r="C312" s="20" t="s">
        <v>104</v>
      </c>
      <c r="E312" s="23"/>
      <c r="F312" s="24"/>
      <c r="G312" s="23"/>
      <c r="I312" s="54"/>
      <c r="J312" s="54"/>
      <c r="K312" s="45"/>
    </row>
    <row r="313" spans="1:61" ht="37.5" customHeight="1">
      <c r="A313" s="81"/>
      <c r="B313" s="56" t="s">
        <v>359</v>
      </c>
      <c r="C313" s="55" t="s">
        <v>360</v>
      </c>
      <c r="E313" s="22"/>
      <c r="F313" s="22"/>
      <c r="G313" s="22"/>
      <c r="I313" s="38" t="str">
        <f>+IF(ISBLANK(I158),"-",I158)</f>
        <v>6 vnt.
Leidimų kirsti mišką posistemė (LKMP), Privačių valdų projektai (PVP), Dokumnetų valdymo bendroji IS (DBSIS),  Genetinių miško medžių išteklių IS (GMMIIS), Abiotinių veiksnių žurnalas, Nacionalinės miškų inventorizacijos IS (NMIIS)</v>
      </c>
      <c r="J313" s="37"/>
      <c r="L313" s="9"/>
      <c r="M313" s="9"/>
      <c r="O313" s="9"/>
      <c r="P313" s="9"/>
      <c r="R313" s="9"/>
      <c r="S313" s="9"/>
      <c r="U313" s="9"/>
      <c r="V313" s="9"/>
      <c r="X313" s="9"/>
      <c r="Y313" s="9"/>
      <c r="AA313" s="9"/>
      <c r="AB313" s="9"/>
      <c r="AD313" s="9"/>
      <c r="AE313" s="9"/>
      <c r="AG313" s="9"/>
      <c r="AH313" s="9"/>
      <c r="AJ313" s="9"/>
      <c r="AK313" s="9"/>
      <c r="AM313" s="9"/>
      <c r="AN313" s="9"/>
      <c r="AP313" s="9"/>
      <c r="AQ313" s="9"/>
      <c r="AS313" s="9"/>
      <c r="AT313" s="9"/>
      <c r="AV313" s="9"/>
      <c r="AW313" s="9"/>
      <c r="AY313" s="9"/>
      <c r="AZ313" s="9"/>
      <c r="BB313" s="9"/>
      <c r="BC313" s="9"/>
      <c r="BE313" s="9"/>
      <c r="BF313" s="9"/>
      <c r="BH313" s="9"/>
      <c r="BI313" s="9"/>
    </row>
    <row r="314" spans="1:61" ht="37.5" customHeight="1">
      <c r="A314" s="81"/>
      <c r="B314" s="57" t="s">
        <v>361</v>
      </c>
      <c r="C314" s="58" t="s">
        <v>362</v>
      </c>
      <c r="E314" s="22"/>
      <c r="F314" s="22"/>
      <c r="G314" s="22"/>
      <c r="I314" s="38" t="str">
        <f>+IF(ISBLANK(I159),"-",I159)</f>
        <v>Nematuojama</v>
      </c>
      <c r="J314" s="37"/>
      <c r="L314" s="9"/>
      <c r="M314" s="9"/>
      <c r="O314" s="9"/>
      <c r="P314" s="9"/>
      <c r="R314" s="9"/>
      <c r="S314" s="9"/>
      <c r="U314" s="9"/>
      <c r="V314" s="9"/>
      <c r="X314" s="9"/>
      <c r="Y314" s="9"/>
      <c r="AA314" s="9"/>
      <c r="AB314" s="9"/>
      <c r="AD314" s="9"/>
      <c r="AE314" s="9"/>
      <c r="AG314" s="9"/>
      <c r="AH314" s="9"/>
      <c r="AJ314" s="9"/>
      <c r="AK314" s="9"/>
      <c r="AM314" s="9"/>
      <c r="AN314" s="9"/>
      <c r="AP314" s="9"/>
      <c r="AQ314" s="9"/>
      <c r="AS314" s="9"/>
      <c r="AT314" s="9"/>
      <c r="AV314" s="9"/>
      <c r="AW314" s="9"/>
      <c r="AY314" s="9"/>
      <c r="AZ314" s="9"/>
      <c r="BB314" s="9"/>
      <c r="BC314" s="9"/>
      <c r="BE314" s="9"/>
      <c r="BF314" s="9"/>
      <c r="BH314" s="9"/>
      <c r="BI314" s="9"/>
    </row>
    <row r="315" spans="1:61" s="2" customFormat="1">
      <c r="A315" s="3"/>
    </row>
    <row r="319" spans="1:61" hidden="1">
      <c r="A319" s="36"/>
      <c r="D319"/>
      <c r="H319"/>
      <c r="K319"/>
    </row>
    <row r="320" spans="1:61" hidden="1">
      <c r="A320" s="36"/>
      <c r="D320"/>
      <c r="H320"/>
      <c r="K320"/>
    </row>
    <row r="321" spans="1:11" hidden="1">
      <c r="A321" s="36"/>
      <c r="D321"/>
      <c r="H321"/>
      <c r="K321"/>
    </row>
    <row r="322" spans="1:11" hidden="1">
      <c r="A322" s="36"/>
      <c r="D322"/>
      <c r="H322"/>
      <c r="K322"/>
    </row>
    <row r="323" spans="1:11" hidden="1">
      <c r="A323" s="36"/>
      <c r="D323"/>
      <c r="H323"/>
      <c r="K323"/>
    </row>
    <row r="324" spans="1:11" hidden="1">
      <c r="A324" s="36"/>
      <c r="D324"/>
      <c r="H324"/>
      <c r="K324"/>
    </row>
    <row r="325" spans="1:11" hidden="1">
      <c r="A325" s="36"/>
      <c r="D325"/>
      <c r="H325"/>
      <c r="K325"/>
    </row>
    <row r="326" spans="1:11" hidden="1">
      <c r="A326" s="36"/>
      <c r="D326"/>
      <c r="H326"/>
      <c r="K326"/>
    </row>
    <row r="327" spans="1:11" hidden="1">
      <c r="A327" s="36"/>
      <c r="D327"/>
      <c r="H327"/>
      <c r="K327"/>
    </row>
    <row r="328" spans="1:11" hidden="1">
      <c r="A328" s="36"/>
      <c r="D328"/>
      <c r="H328"/>
      <c r="K328"/>
    </row>
    <row r="329" spans="1:11" hidden="1">
      <c r="A329" s="36"/>
      <c r="D329"/>
      <c r="H329"/>
      <c r="K329"/>
    </row>
    <row r="330" spans="1:11" hidden="1">
      <c r="A330" s="36"/>
      <c r="D330"/>
      <c r="H330"/>
      <c r="K330"/>
    </row>
    <row r="331" spans="1:11" hidden="1">
      <c r="A331" s="36"/>
      <c r="D331"/>
      <c r="H331"/>
      <c r="K331"/>
    </row>
    <row r="332" spans="1:11" hidden="1">
      <c r="A332" s="36"/>
      <c r="D332"/>
      <c r="H332"/>
      <c r="K332"/>
    </row>
    <row r="333" spans="1:11" hidden="1">
      <c r="A333" s="36"/>
      <c r="D333"/>
      <c r="H333"/>
      <c r="K333"/>
    </row>
    <row r="334" spans="1:11" hidden="1">
      <c r="A334" s="36"/>
      <c r="D334"/>
      <c r="H334"/>
      <c r="K334"/>
    </row>
    <row r="335" spans="1:11" hidden="1">
      <c r="A335" s="36"/>
      <c r="D335"/>
      <c r="H335"/>
      <c r="K335"/>
    </row>
    <row r="336" spans="1:11" hidden="1">
      <c r="A336" s="36"/>
      <c r="D336"/>
      <c r="H336"/>
      <c r="K336"/>
    </row>
    <row r="337" spans="1:11" hidden="1">
      <c r="A337" s="36"/>
      <c r="D337"/>
      <c r="H337"/>
      <c r="K337"/>
    </row>
    <row r="338" spans="1:11" hidden="1">
      <c r="A338" s="36"/>
      <c r="D338"/>
      <c r="H338"/>
      <c r="K338"/>
    </row>
    <row r="339" spans="1:11" hidden="1">
      <c r="A339" s="36"/>
      <c r="D339"/>
      <c r="H339"/>
      <c r="K339"/>
    </row>
    <row r="340" spans="1:11" hidden="1">
      <c r="A340" s="36"/>
      <c r="D340"/>
      <c r="H340"/>
      <c r="K340"/>
    </row>
    <row r="341" spans="1:11" hidden="1">
      <c r="A341" s="36"/>
      <c r="D341"/>
      <c r="H341"/>
      <c r="K341"/>
    </row>
    <row r="342" spans="1:11" hidden="1">
      <c r="A342" s="36"/>
      <c r="D342"/>
      <c r="H342"/>
      <c r="K342"/>
    </row>
    <row r="343" spans="1:11" hidden="1">
      <c r="A343" s="36"/>
      <c r="D343"/>
      <c r="H343"/>
      <c r="K343"/>
    </row>
    <row r="344" spans="1:11" hidden="1">
      <c r="A344" s="36"/>
      <c r="D344"/>
      <c r="H344"/>
      <c r="K344"/>
    </row>
    <row r="345" spans="1:11" hidden="1">
      <c r="A345" s="36"/>
      <c r="D345"/>
      <c r="H345"/>
      <c r="K345"/>
    </row>
    <row r="346" spans="1:11" hidden="1">
      <c r="A346" s="36"/>
      <c r="D346"/>
      <c r="H346"/>
      <c r="K346"/>
    </row>
    <row r="347" spans="1:11" hidden="1">
      <c r="A347" s="36"/>
      <c r="D347"/>
      <c r="H347"/>
      <c r="K347"/>
    </row>
    <row r="348" spans="1:11" hidden="1">
      <c r="A348" s="36"/>
      <c r="D348"/>
      <c r="H348"/>
      <c r="K348"/>
    </row>
    <row r="349" spans="1:11" hidden="1">
      <c r="A349" s="36"/>
      <c r="D349"/>
      <c r="H349"/>
      <c r="K349"/>
    </row>
    <row r="350" spans="1:11" hidden="1">
      <c r="A350" s="36"/>
      <c r="D350"/>
      <c r="H350"/>
      <c r="K350"/>
    </row>
    <row r="351" spans="1:11" hidden="1">
      <c r="A351" s="36"/>
      <c r="D351"/>
      <c r="H351"/>
      <c r="K351"/>
    </row>
    <row r="352" spans="1:11" hidden="1">
      <c r="A352" s="36"/>
      <c r="D352"/>
      <c r="H352"/>
      <c r="K352"/>
    </row>
    <row r="353" spans="1:11" hidden="1">
      <c r="A353" s="36"/>
      <c r="D353"/>
      <c r="H353"/>
      <c r="K353"/>
    </row>
    <row r="354" spans="1:11" hidden="1">
      <c r="A354" s="36"/>
      <c r="D354"/>
      <c r="H354"/>
      <c r="K354"/>
    </row>
    <row r="355" spans="1:11" hidden="1">
      <c r="A355" s="36"/>
      <c r="D355"/>
      <c r="H355"/>
      <c r="K355"/>
    </row>
    <row r="356" spans="1:11" hidden="1">
      <c r="A356" s="36"/>
      <c r="D356"/>
      <c r="H356"/>
      <c r="K356"/>
    </row>
    <row r="357" spans="1:11" hidden="1">
      <c r="A357" s="36"/>
      <c r="D357"/>
      <c r="H357"/>
      <c r="K357"/>
    </row>
    <row r="358" spans="1:11" hidden="1">
      <c r="A358" s="36"/>
      <c r="D358"/>
      <c r="H358"/>
      <c r="K358"/>
    </row>
    <row r="359" spans="1:11" hidden="1">
      <c r="A359" s="36"/>
      <c r="D359"/>
      <c r="H359"/>
      <c r="K359"/>
    </row>
    <row r="360" spans="1:11" hidden="1">
      <c r="A360" s="36"/>
      <c r="D360"/>
      <c r="H360"/>
      <c r="K360"/>
    </row>
    <row r="361" spans="1:11" hidden="1">
      <c r="A361" s="36"/>
      <c r="D361"/>
      <c r="H361"/>
      <c r="K361"/>
    </row>
    <row r="362" spans="1:11" hidden="1">
      <c r="A362" s="36"/>
      <c r="D362"/>
      <c r="H362"/>
      <c r="K362"/>
    </row>
    <row r="363" spans="1:11" hidden="1">
      <c r="A363" s="36"/>
      <c r="D363"/>
      <c r="H363"/>
      <c r="K363"/>
    </row>
    <row r="364" spans="1:11" hidden="1">
      <c r="A364" s="36"/>
      <c r="D364"/>
      <c r="H364"/>
      <c r="K364"/>
    </row>
    <row r="365" spans="1:11" hidden="1">
      <c r="A365" s="36"/>
      <c r="D365"/>
      <c r="H365"/>
      <c r="K365"/>
    </row>
    <row r="366" spans="1:11" hidden="1">
      <c r="A366" s="36"/>
      <c r="D366"/>
      <c r="H366"/>
      <c r="K366"/>
    </row>
    <row r="367" spans="1:11" hidden="1">
      <c r="A367" s="36"/>
      <c r="D367"/>
      <c r="H367"/>
      <c r="K367"/>
    </row>
    <row r="368" spans="1:11" hidden="1">
      <c r="A368" s="36"/>
      <c r="D368"/>
      <c r="H368"/>
      <c r="K368"/>
    </row>
    <row r="369" spans="1:11" hidden="1">
      <c r="A369" s="36"/>
      <c r="D369"/>
      <c r="H369"/>
      <c r="K369"/>
    </row>
    <row r="370" spans="1:11" hidden="1">
      <c r="A370" s="36"/>
      <c r="D370"/>
      <c r="H370"/>
      <c r="K370"/>
    </row>
    <row r="371" spans="1:11" hidden="1">
      <c r="A371" s="36"/>
      <c r="D371"/>
      <c r="H371"/>
      <c r="K371"/>
    </row>
    <row r="372" spans="1:11" hidden="1">
      <c r="A372" s="36"/>
      <c r="D372"/>
      <c r="H372"/>
      <c r="K372"/>
    </row>
    <row r="373" spans="1:11" hidden="1">
      <c r="A373" s="36"/>
      <c r="D373"/>
      <c r="H373"/>
      <c r="K373"/>
    </row>
    <row r="374" spans="1:11" hidden="1">
      <c r="A374" s="36"/>
      <c r="D374"/>
      <c r="H374"/>
      <c r="K374"/>
    </row>
    <row r="375" spans="1:11" hidden="1">
      <c r="A375" s="36"/>
      <c r="D375"/>
      <c r="H375"/>
      <c r="K375"/>
    </row>
    <row r="376" spans="1:11" hidden="1">
      <c r="A376" s="36"/>
      <c r="D376"/>
      <c r="H376"/>
      <c r="K376"/>
    </row>
    <row r="377" spans="1:11" hidden="1">
      <c r="A377" s="36"/>
      <c r="D377"/>
      <c r="H377"/>
      <c r="K377"/>
    </row>
    <row r="378" spans="1:11" hidden="1">
      <c r="A378" s="36"/>
      <c r="D378"/>
      <c r="H378"/>
      <c r="K378"/>
    </row>
    <row r="379" spans="1:11" hidden="1">
      <c r="A379" s="36"/>
      <c r="D379"/>
      <c r="H379"/>
      <c r="K379"/>
    </row>
    <row r="380" spans="1:11" hidden="1">
      <c r="A380" s="36"/>
      <c r="D380"/>
      <c r="H380"/>
      <c r="K380"/>
    </row>
    <row r="381" spans="1:11" hidden="1">
      <c r="A381" s="36"/>
      <c r="D381"/>
      <c r="H381"/>
      <c r="K381"/>
    </row>
    <row r="382" spans="1:11" hidden="1">
      <c r="A382" s="36"/>
      <c r="D382"/>
      <c r="H382"/>
      <c r="K382"/>
    </row>
    <row r="383" spans="1:11" hidden="1">
      <c r="A383" s="36"/>
      <c r="D383"/>
      <c r="H383"/>
      <c r="K383"/>
    </row>
    <row r="384" spans="1:11" hidden="1">
      <c r="A384" s="36"/>
      <c r="D384"/>
      <c r="H384"/>
      <c r="K384"/>
    </row>
    <row r="385" spans="1:11" hidden="1">
      <c r="A385" s="36"/>
      <c r="D385"/>
      <c r="H385"/>
      <c r="K385"/>
    </row>
    <row r="386" spans="1:11" hidden="1">
      <c r="A386" s="36"/>
      <c r="D386"/>
      <c r="H386"/>
      <c r="K386"/>
    </row>
    <row r="387" spans="1:11" hidden="1">
      <c r="A387" s="36"/>
      <c r="D387"/>
      <c r="H387"/>
      <c r="K387"/>
    </row>
    <row r="388" spans="1:11" hidden="1">
      <c r="A388" s="36"/>
      <c r="D388"/>
      <c r="H388"/>
      <c r="K388"/>
    </row>
    <row r="389" spans="1:11" hidden="1">
      <c r="A389" s="36"/>
      <c r="D389"/>
      <c r="H389"/>
      <c r="K389"/>
    </row>
    <row r="390" spans="1:11" hidden="1">
      <c r="A390" s="36"/>
      <c r="D390"/>
      <c r="H390"/>
      <c r="K390"/>
    </row>
    <row r="391" spans="1:11" hidden="1">
      <c r="A391" s="36"/>
      <c r="D391"/>
      <c r="H391"/>
      <c r="K391"/>
    </row>
    <row r="392" spans="1:11" hidden="1">
      <c r="A392" s="36"/>
      <c r="D392"/>
      <c r="H392"/>
      <c r="K392"/>
    </row>
    <row r="393" spans="1:11" hidden="1">
      <c r="A393" s="36"/>
      <c r="D393"/>
      <c r="H393"/>
      <c r="K393"/>
    </row>
    <row r="394" spans="1:11" hidden="1">
      <c r="A394" s="36"/>
      <c r="D394"/>
      <c r="H394"/>
      <c r="K394"/>
    </row>
    <row r="395" spans="1:11" hidden="1">
      <c r="A395" s="36"/>
      <c r="D395"/>
      <c r="H395"/>
      <c r="K395"/>
    </row>
    <row r="396" spans="1:11" hidden="1">
      <c r="A396" s="36"/>
      <c r="D396"/>
      <c r="H396"/>
      <c r="K396"/>
    </row>
    <row r="397" spans="1:11" hidden="1">
      <c r="A397" s="36"/>
      <c r="D397"/>
      <c r="H397"/>
      <c r="K397"/>
    </row>
    <row r="398" spans="1:11" hidden="1">
      <c r="A398" s="36"/>
      <c r="D398"/>
      <c r="H398"/>
      <c r="K398"/>
    </row>
    <row r="399" spans="1:11" hidden="1">
      <c r="A399" s="36"/>
      <c r="D399"/>
      <c r="H399"/>
      <c r="K399"/>
    </row>
    <row r="400" spans="1:11" hidden="1">
      <c r="A400" s="36"/>
      <c r="D400"/>
      <c r="H400"/>
      <c r="K400"/>
    </row>
    <row r="401" spans="1:11" hidden="1">
      <c r="A401" s="36"/>
      <c r="D401"/>
      <c r="H401"/>
      <c r="K401"/>
    </row>
    <row r="402" spans="1:11" hidden="1">
      <c r="A402" s="36"/>
      <c r="D402"/>
      <c r="H402"/>
      <c r="K402"/>
    </row>
    <row r="403" spans="1:11" hidden="1">
      <c r="A403" s="36"/>
      <c r="D403"/>
      <c r="H403"/>
      <c r="K403"/>
    </row>
    <row r="404" spans="1:11" hidden="1">
      <c r="A404" s="36"/>
      <c r="D404"/>
      <c r="H404"/>
      <c r="K404"/>
    </row>
    <row r="405" spans="1:11" hidden="1">
      <c r="A405" s="36"/>
      <c r="D405"/>
      <c r="H405"/>
      <c r="K405"/>
    </row>
    <row r="406" spans="1:11" hidden="1">
      <c r="A406" s="36"/>
      <c r="D406"/>
      <c r="H406"/>
      <c r="K406"/>
    </row>
    <row r="407" spans="1:11" hidden="1">
      <c r="A407" s="36"/>
      <c r="D407"/>
      <c r="H407"/>
      <c r="K407"/>
    </row>
    <row r="408" spans="1:11" hidden="1">
      <c r="A408" s="36"/>
      <c r="D408"/>
      <c r="H408"/>
      <c r="K408"/>
    </row>
    <row r="409" spans="1:11" hidden="1">
      <c r="A409" s="36"/>
      <c r="D409"/>
      <c r="H409"/>
      <c r="K409"/>
    </row>
    <row r="410" spans="1:11" hidden="1">
      <c r="A410" s="36"/>
      <c r="D410"/>
      <c r="H410"/>
      <c r="K410"/>
    </row>
    <row r="411" spans="1:11" hidden="1">
      <c r="A411" s="36"/>
      <c r="D411"/>
      <c r="H411"/>
      <c r="K411"/>
    </row>
    <row r="412" spans="1:11" hidden="1">
      <c r="A412" s="36"/>
      <c r="D412"/>
      <c r="H412"/>
      <c r="K412"/>
    </row>
    <row r="413" spans="1:11" hidden="1">
      <c r="A413" s="36"/>
      <c r="D413"/>
      <c r="H413"/>
      <c r="K413"/>
    </row>
    <row r="414" spans="1:11" hidden="1">
      <c r="A414" s="36"/>
      <c r="D414"/>
      <c r="H414"/>
      <c r="K414"/>
    </row>
    <row r="415" spans="1:11" hidden="1">
      <c r="A415" s="36"/>
      <c r="D415"/>
      <c r="H415"/>
      <c r="K415"/>
    </row>
    <row r="416" spans="1:11" hidden="1">
      <c r="A416" s="36"/>
      <c r="D416"/>
      <c r="H416"/>
      <c r="K416"/>
    </row>
    <row r="417" spans="1:11" hidden="1">
      <c r="A417" s="36"/>
      <c r="D417"/>
      <c r="H417"/>
      <c r="K417"/>
    </row>
    <row r="418" spans="1:11" hidden="1">
      <c r="A418" s="36"/>
      <c r="D418"/>
      <c r="H418"/>
      <c r="K418"/>
    </row>
    <row r="419" spans="1:11" hidden="1">
      <c r="A419" s="36"/>
      <c r="D419"/>
      <c r="H419"/>
      <c r="K419"/>
    </row>
    <row r="420" spans="1:11" hidden="1">
      <c r="A420" s="36"/>
      <c r="D420"/>
      <c r="H420"/>
      <c r="K420"/>
    </row>
    <row r="421" spans="1:11" hidden="1">
      <c r="A421" s="36"/>
      <c r="D421"/>
      <c r="H421"/>
      <c r="K421"/>
    </row>
    <row r="422" spans="1:11" hidden="1">
      <c r="A422" s="36"/>
      <c r="D422"/>
      <c r="H422"/>
      <c r="K422"/>
    </row>
    <row r="432" spans="1:11" hidden="1">
      <c r="A432" s="36"/>
      <c r="D432"/>
      <c r="H432"/>
      <c r="K432"/>
    </row>
    <row r="433" spans="1:11" hidden="1">
      <c r="A433" s="36"/>
      <c r="D433"/>
      <c r="H433"/>
      <c r="K433"/>
    </row>
    <row r="434" spans="1:11" hidden="1">
      <c r="A434" s="36"/>
      <c r="D434"/>
      <c r="H434"/>
      <c r="K434"/>
    </row>
  </sheetData>
  <phoneticPr fontId="38" type="noConversion"/>
  <pageMargins left="0.69930555555555596" right="0.69930555555555596"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0EE82FCE73D2429D595A6986DE35E7" ma:contentTypeVersion="7" ma:contentTypeDescription="Create a new document." ma:contentTypeScope="" ma:versionID="84572be9926d06da21125222f6531a73">
  <xsd:schema xmlns:xsd="http://www.w3.org/2001/XMLSchema" xmlns:xs="http://www.w3.org/2001/XMLSchema" xmlns:p="http://schemas.microsoft.com/office/2006/metadata/properties" xmlns:ns2="bae41c87-90ff-40d1-affd-975871b65f39" targetNamespace="http://schemas.microsoft.com/office/2006/metadata/properties" ma:root="true" ma:fieldsID="f9b5875302f1984aa94a8dc022f29c0d" ns2:_="">
    <xsd:import namespace="bae41c87-90ff-40d1-affd-975871b65f3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e41c87-90ff-40d1-affd-975871b65f3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B38628-EEE7-42E8-BE52-C0046B9331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e41c87-90ff-40d1-affd-975871b65f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3B7672-E0A8-4CF2-B444-033196E1381C}">
  <ds:schemaRef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bae41c87-90ff-40d1-affd-975871b65f39"/>
  </ds:schemaRefs>
</ds:datastoreItem>
</file>

<file path=customXml/itemProps3.xml><?xml version="1.0" encoding="utf-8"?>
<ds:datastoreItem xmlns:ds="http://schemas.openxmlformats.org/officeDocument/2006/customXml" ds:itemID="{B4968EBF-052A-415C-A2BD-08774C49DC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4</vt:i4>
      </vt:variant>
    </vt:vector>
  </HeadingPairs>
  <TitlesOfParts>
    <vt:vector size="4" baseType="lpstr">
      <vt:lpstr>AKL</vt:lpstr>
      <vt:lpstr>RODIKLIAI</vt:lpstr>
      <vt:lpstr>SKAICIUOKLE</vt:lpstr>
      <vt:lpstr>INPUT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k.lizdenis</dc:creator>
  <cp:keywords/>
  <dc:description/>
  <cp:lastModifiedBy>Dainius Ratkelis</cp:lastModifiedBy>
  <cp:revision/>
  <dcterms:created xsi:type="dcterms:W3CDTF">2012-07-11T08:13:00Z</dcterms:created>
  <dcterms:modified xsi:type="dcterms:W3CDTF">2026-10-22T12:13:09Z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2057-10.2.0.5978</vt:lpwstr>
  </property>
  <property fmtid="{D5CDD505-2E9C-101B-9397-08002B2CF9AE}" pid="3" name="ContentTypeId">
    <vt:lpwstr>0x0101009A0EE82FCE73D2429D595A6986DE35E7</vt:lpwstr>
  </property>
</Properties>
</file>