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T:\Gintaras_K\VMA\"/>
    </mc:Choice>
  </mc:AlternateContent>
  <xr:revisionPtr revIDLastSave="0" documentId="13_ncr:1_{15CA5F39-60F9-453C-9E74-3B4A5CAE85AE}" xr6:coauthVersionLast="47" xr6:coauthVersionMax="47" xr10:uidLastSave="{00000000-0000-0000-0000-000000000000}"/>
  <bookViews>
    <workbookView xWindow="28680" yWindow="-120" windowWidth="29040" windowHeight="15720" tabRatio="877" xr2:uid="{68A30F69-C406-40DD-9187-71147CB5520A}"/>
  </bookViews>
  <sheets>
    <sheet name="6.2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72" i="26" l="1"/>
  <c r="AQ72" i="26"/>
  <c r="AP72" i="26"/>
  <c r="AO72" i="26"/>
  <c r="AN72" i="26"/>
  <c r="AM72" i="26"/>
  <c r="AL72" i="26"/>
  <c r="AK72" i="26"/>
  <c r="AJ72" i="26"/>
  <c r="AI72" i="26"/>
  <c r="AR71" i="26"/>
  <c r="AQ71" i="26"/>
  <c r="AP71" i="26"/>
  <c r="AO71" i="26"/>
  <c r="AN71" i="26"/>
  <c r="AM71" i="26"/>
  <c r="AL71" i="26"/>
  <c r="AK71" i="26"/>
  <c r="AJ71" i="26"/>
  <c r="AI71" i="26"/>
  <c r="AR70" i="26"/>
  <c r="AQ70" i="26"/>
  <c r="AP70" i="26"/>
  <c r="AO70" i="26"/>
  <c r="AN70" i="26"/>
  <c r="AM70" i="26"/>
  <c r="AL70" i="26"/>
  <c r="AK70" i="26"/>
  <c r="AJ70" i="26"/>
  <c r="AI70" i="26"/>
  <c r="AR69" i="26"/>
  <c r="AQ69" i="26"/>
  <c r="AP69" i="26"/>
  <c r="AO69" i="26"/>
  <c r="AN69" i="26"/>
  <c r="AM69" i="26"/>
  <c r="AL69" i="26"/>
  <c r="AK69" i="26"/>
  <c r="AJ69" i="26"/>
  <c r="AI69" i="26"/>
  <c r="AR68" i="26"/>
  <c r="AQ68" i="26"/>
  <c r="AP68" i="26"/>
  <c r="AO68" i="26"/>
  <c r="AN68" i="26"/>
  <c r="AM68" i="26"/>
  <c r="AL68" i="26"/>
  <c r="AK68" i="26"/>
  <c r="AJ68" i="26"/>
  <c r="AI68" i="26"/>
  <c r="AR67" i="26"/>
  <c r="AQ67" i="26"/>
  <c r="AP67" i="26"/>
  <c r="AO67" i="26"/>
  <c r="AN67" i="26"/>
  <c r="AM67" i="26"/>
  <c r="AL67" i="26"/>
  <c r="AK67" i="26"/>
  <c r="AJ67" i="26"/>
  <c r="AI67" i="26"/>
  <c r="AR66" i="26"/>
  <c r="AQ66" i="26"/>
  <c r="AP66" i="26"/>
  <c r="AO66" i="26"/>
  <c r="AN66" i="26"/>
  <c r="AM66" i="26"/>
  <c r="AL66" i="26"/>
  <c r="AK66" i="26"/>
  <c r="AJ66" i="26"/>
  <c r="AI66" i="26"/>
  <c r="AR65" i="26"/>
  <c r="AQ65" i="26"/>
  <c r="AP65" i="26"/>
  <c r="AO65" i="26"/>
  <c r="AN65" i="26"/>
  <c r="AM65" i="26"/>
  <c r="AL65" i="26"/>
  <c r="AK65" i="26"/>
  <c r="AJ65" i="26"/>
  <c r="AI65" i="26"/>
  <c r="AR64" i="26"/>
  <c r="AQ64" i="26"/>
  <c r="AP64" i="26"/>
  <c r="AO64" i="26"/>
  <c r="AN64" i="26"/>
  <c r="AM64" i="26"/>
  <c r="AL64" i="26"/>
  <c r="AK64" i="26"/>
  <c r="AJ64" i="26"/>
  <c r="AI64" i="26"/>
  <c r="AR63" i="26"/>
  <c r="AQ63" i="26"/>
  <c r="AP63" i="26"/>
  <c r="AO63" i="26"/>
  <c r="AN63" i="26"/>
  <c r="AM63" i="26"/>
  <c r="AL63" i="26"/>
  <c r="AK63" i="26"/>
  <c r="AJ63" i="26"/>
  <c r="AI63" i="26"/>
  <c r="AR62" i="26"/>
  <c r="AQ62" i="26"/>
  <c r="AP62" i="26"/>
  <c r="AO62" i="26"/>
  <c r="AN62" i="26"/>
  <c r="AM62" i="26"/>
  <c r="AL62" i="26"/>
  <c r="AK62" i="26"/>
  <c r="AJ62" i="26"/>
  <c r="AI62" i="26"/>
  <c r="AR61" i="26"/>
  <c r="AQ61" i="26"/>
  <c r="AP61" i="26"/>
  <c r="AO61" i="26"/>
  <c r="AN61" i="26"/>
  <c r="AM61" i="26"/>
  <c r="AL61" i="26"/>
  <c r="AK61" i="26"/>
  <c r="AJ61" i="26"/>
  <c r="AI61" i="26"/>
  <c r="AR60" i="26"/>
  <c r="AQ60" i="26"/>
  <c r="AP60" i="26"/>
  <c r="AO60" i="26"/>
  <c r="AN60" i="26"/>
  <c r="AM60" i="26"/>
  <c r="AL60" i="26"/>
  <c r="AK60" i="26"/>
  <c r="AJ60" i="26"/>
  <c r="AI60" i="26"/>
  <c r="AR59" i="26"/>
  <c r="AQ59" i="26"/>
  <c r="AP59" i="26"/>
  <c r="AO59" i="26"/>
  <c r="AN59" i="26"/>
  <c r="AM59" i="26"/>
  <c r="AL59" i="26"/>
  <c r="AK59" i="26"/>
  <c r="AJ59" i="26"/>
  <c r="AI59" i="26"/>
  <c r="AR58" i="26"/>
  <c r="AQ58" i="26"/>
  <c r="AP58" i="26"/>
  <c r="AO58" i="26"/>
  <c r="AN58" i="26"/>
  <c r="AM58" i="26"/>
  <c r="AL58" i="26"/>
  <c r="AK58" i="26"/>
  <c r="AJ58" i="26"/>
  <c r="AI58" i="26"/>
  <c r="AR57" i="26"/>
  <c r="AQ57" i="26"/>
  <c r="AP57" i="26"/>
  <c r="AO57" i="26"/>
  <c r="AN57" i="26"/>
  <c r="AM57" i="26"/>
  <c r="AL57" i="26"/>
  <c r="AK57" i="26"/>
  <c r="AJ57" i="26"/>
  <c r="AI57" i="26"/>
  <c r="AR56" i="26"/>
  <c r="AQ56" i="26"/>
  <c r="AP56" i="26"/>
  <c r="AO56" i="26"/>
  <c r="AN56" i="26"/>
  <c r="AM56" i="26"/>
  <c r="AL56" i="26"/>
  <c r="AK56" i="26"/>
  <c r="AJ56" i="26"/>
  <c r="AI56" i="26"/>
  <c r="AR55" i="26"/>
  <c r="AQ55" i="26"/>
  <c r="AP55" i="26"/>
  <c r="AO55" i="26"/>
  <c r="AN55" i="26"/>
  <c r="AM55" i="26"/>
  <c r="AL55" i="26"/>
  <c r="AK55" i="26"/>
  <c r="AJ55" i="26"/>
  <c r="AI55" i="26"/>
  <c r="AR54" i="26"/>
  <c r="AQ54" i="26"/>
  <c r="AP54" i="26"/>
  <c r="AO54" i="26"/>
  <c r="AN54" i="26"/>
  <c r="AM54" i="26"/>
  <c r="AL54" i="26"/>
  <c r="AK54" i="26"/>
  <c r="AJ54" i="26"/>
  <c r="AI54" i="26"/>
  <c r="AR53" i="26"/>
  <c r="AQ53" i="26"/>
  <c r="AP53" i="26"/>
  <c r="AO53" i="26"/>
  <c r="AN53" i="26"/>
  <c r="AM53" i="26"/>
  <c r="AL53" i="26"/>
  <c r="AK53" i="26"/>
  <c r="AJ53" i="26"/>
  <c r="AI53" i="26"/>
  <c r="AR52" i="26"/>
  <c r="AQ52" i="26"/>
  <c r="AP52" i="26"/>
  <c r="AO52" i="26"/>
  <c r="AN52" i="26"/>
  <c r="AM52" i="26"/>
  <c r="AL52" i="26"/>
  <c r="AK52" i="26"/>
  <c r="AJ52" i="26"/>
  <c r="AI52" i="26"/>
  <c r="AR51" i="26"/>
  <c r="AQ51" i="26"/>
  <c r="AP51" i="26"/>
  <c r="AO51" i="26"/>
  <c r="AN51" i="26"/>
  <c r="AM51" i="26"/>
  <c r="AL51" i="26"/>
  <c r="AK51" i="26"/>
  <c r="AJ51" i="26"/>
  <c r="AI51" i="26"/>
  <c r="AR50" i="26"/>
  <c r="AQ50" i="26"/>
  <c r="AP50" i="26"/>
  <c r="AO50" i="26"/>
  <c r="AN50" i="26"/>
  <c r="AM50" i="26"/>
  <c r="AL50" i="26"/>
  <c r="AK50" i="26"/>
  <c r="AJ50" i="26"/>
  <c r="AI50" i="26"/>
  <c r="AR49" i="26"/>
  <c r="AQ49" i="26"/>
  <c r="AP49" i="26"/>
  <c r="AO49" i="26"/>
  <c r="AN49" i="26"/>
  <c r="AM49" i="26"/>
  <c r="AL49" i="26"/>
  <c r="AK49" i="26"/>
  <c r="AJ49" i="26"/>
  <c r="AI49" i="26"/>
  <c r="AR48" i="26"/>
  <c r="AQ48" i="26"/>
  <c r="AP48" i="26"/>
  <c r="AO48" i="26"/>
  <c r="AN48" i="26"/>
  <c r="AM48" i="26"/>
  <c r="AL48" i="26"/>
  <c r="AK48" i="26"/>
  <c r="AJ48" i="26"/>
  <c r="AI48" i="26"/>
  <c r="AR47" i="26"/>
  <c r="AQ47" i="26"/>
  <c r="AP47" i="26"/>
  <c r="AO47" i="26"/>
  <c r="AN47" i="26"/>
  <c r="AM47" i="26"/>
  <c r="AL47" i="26"/>
  <c r="AK47" i="26"/>
  <c r="AJ47" i="26"/>
  <c r="AI47" i="26"/>
  <c r="BC28" i="26"/>
  <c r="BB28" i="26"/>
  <c r="BA28" i="26"/>
  <c r="AZ28" i="26"/>
  <c r="AY28" i="26"/>
  <c r="AX28" i="26"/>
  <c r="AW28" i="26"/>
  <c r="AV28" i="26"/>
  <c r="AU28" i="26"/>
  <c r="AT28" i="26"/>
  <c r="AR28" i="26"/>
  <c r="AQ28" i="26"/>
  <c r="AP28" i="26"/>
  <c r="AO28" i="26"/>
  <c r="AN28" i="26"/>
  <c r="AM28" i="26"/>
  <c r="AL28" i="26"/>
  <c r="AK28" i="26"/>
  <c r="AJ28" i="26"/>
  <c r="AI28" i="26"/>
  <c r="BC27" i="26"/>
  <c r="BB27" i="26"/>
  <c r="BA27" i="26"/>
  <c r="AZ27" i="26"/>
  <c r="AY27" i="26"/>
  <c r="AX27" i="26"/>
  <c r="AW27" i="26"/>
  <c r="AV27" i="26"/>
  <c r="AU27" i="26"/>
  <c r="AT27" i="26"/>
  <c r="AR27" i="26"/>
  <c r="AQ27" i="26"/>
  <c r="AP27" i="26"/>
  <c r="AO27" i="26"/>
  <c r="AN27" i="26"/>
  <c r="AM27" i="26"/>
  <c r="AL27" i="26"/>
  <c r="AK27" i="26"/>
  <c r="AJ27" i="26"/>
  <c r="AI27" i="26"/>
  <c r="BC26" i="26"/>
  <c r="BB26" i="26"/>
  <c r="BA26" i="26"/>
  <c r="AZ26" i="26"/>
  <c r="AY26" i="26"/>
  <c r="AX26" i="26"/>
  <c r="AW26" i="26"/>
  <c r="AV26" i="26"/>
  <c r="AU26" i="26"/>
  <c r="AT26" i="26"/>
  <c r="AR26" i="26"/>
  <c r="AQ26" i="26"/>
  <c r="AP26" i="26"/>
  <c r="AO26" i="26"/>
  <c r="AN26" i="26"/>
  <c r="AM26" i="26"/>
  <c r="AL26" i="26"/>
  <c r="AK26" i="26"/>
  <c r="AJ26" i="26"/>
  <c r="AI26" i="26"/>
  <c r="BC25" i="26"/>
  <c r="BB25" i="26"/>
  <c r="BA25" i="26"/>
  <c r="AZ25" i="26"/>
  <c r="AY25" i="26"/>
  <c r="AX25" i="26"/>
  <c r="AW25" i="26"/>
  <c r="AV25" i="26"/>
  <c r="AU25" i="26"/>
  <c r="AT25" i="26"/>
  <c r="AR25" i="26"/>
  <c r="AQ25" i="26"/>
  <c r="AP25" i="26"/>
  <c r="AO25" i="26"/>
  <c r="AN25" i="26"/>
  <c r="AM25" i="26"/>
  <c r="AL25" i="26"/>
  <c r="AK25" i="26"/>
  <c r="AJ25" i="26"/>
  <c r="AI25" i="26"/>
  <c r="BC24" i="26"/>
  <c r="BB24" i="26"/>
  <c r="BA24" i="26"/>
  <c r="AZ24" i="26"/>
  <c r="AY24" i="26"/>
  <c r="AX24" i="26"/>
  <c r="AW24" i="26"/>
  <c r="AV24" i="26"/>
  <c r="AU24" i="26"/>
  <c r="AT24" i="26"/>
  <c r="AR24" i="26"/>
  <c r="AQ24" i="26"/>
  <c r="AP24" i="26"/>
  <c r="AO24" i="26"/>
  <c r="AN24" i="26"/>
  <c r="AM24" i="26"/>
  <c r="AL24" i="26"/>
  <c r="AK24" i="26"/>
  <c r="AJ24" i="26"/>
  <c r="AI24" i="26"/>
  <c r="BC23" i="26"/>
  <c r="BB23" i="26"/>
  <c r="BA23" i="26"/>
  <c r="AZ23" i="26"/>
  <c r="AY23" i="26"/>
  <c r="AX23" i="26"/>
  <c r="AW23" i="26"/>
  <c r="AV23" i="26"/>
  <c r="AU23" i="26"/>
  <c r="AT23" i="26"/>
  <c r="AR23" i="26"/>
  <c r="AQ23" i="26"/>
  <c r="AP23" i="26"/>
  <c r="AO23" i="26"/>
  <c r="AN23" i="26"/>
  <c r="AM23" i="26"/>
  <c r="AL23" i="26"/>
  <c r="AK23" i="26"/>
  <c r="AJ23" i="26"/>
  <c r="AI23" i="26"/>
  <c r="BC22" i="26"/>
  <c r="BB22" i="26"/>
  <c r="BA22" i="26"/>
  <c r="AZ22" i="26"/>
  <c r="AY22" i="26"/>
  <c r="AX22" i="26"/>
  <c r="AW22" i="26"/>
  <c r="AV22" i="26"/>
  <c r="AU22" i="26"/>
  <c r="AT22" i="26"/>
  <c r="AR22" i="26"/>
  <c r="AQ22" i="26"/>
  <c r="AP22" i="26"/>
  <c r="AO22" i="26"/>
  <c r="AN22" i="26"/>
  <c r="AM22" i="26"/>
  <c r="AL22" i="26"/>
  <c r="AK22" i="26"/>
  <c r="AJ22" i="26"/>
  <c r="AI22" i="26"/>
  <c r="BC21" i="26"/>
  <c r="BB21" i="26"/>
  <c r="BA21" i="26"/>
  <c r="AZ21" i="26"/>
  <c r="AY21" i="26"/>
  <c r="AX21" i="26"/>
  <c r="AW21" i="26"/>
  <c r="AV21" i="26"/>
  <c r="AU21" i="26"/>
  <c r="AT21" i="26"/>
  <c r="AR21" i="26"/>
  <c r="AQ21" i="26"/>
  <c r="AP21" i="26"/>
  <c r="AO21" i="26"/>
  <c r="AN21" i="26"/>
  <c r="AM21" i="26"/>
  <c r="AL21" i="26"/>
  <c r="AK21" i="26"/>
  <c r="AJ21" i="26"/>
  <c r="AI21" i="26"/>
  <c r="BC20" i="26"/>
  <c r="BB20" i="26"/>
  <c r="BA20" i="26"/>
  <c r="AZ20" i="26"/>
  <c r="AY20" i="26"/>
  <c r="AX20" i="26"/>
  <c r="AW20" i="26"/>
  <c r="AV20" i="26"/>
  <c r="AU20" i="26"/>
  <c r="AT20" i="26"/>
  <c r="AR20" i="26"/>
  <c r="AQ20" i="26"/>
  <c r="AP20" i="26"/>
  <c r="AO20" i="26"/>
  <c r="AN20" i="26"/>
  <c r="AM20" i="26"/>
  <c r="AL20" i="26"/>
  <c r="AK20" i="26"/>
  <c r="AJ20" i="26"/>
  <c r="AI20" i="26"/>
  <c r="BC19" i="26"/>
  <c r="BB19" i="26"/>
  <c r="BA19" i="26"/>
  <c r="AZ19" i="26"/>
  <c r="AY19" i="26"/>
  <c r="AX19" i="26"/>
  <c r="AW19" i="26"/>
  <c r="AV19" i="26"/>
  <c r="AU19" i="26"/>
  <c r="AT19" i="26"/>
  <c r="AR19" i="26"/>
  <c r="AQ19" i="26"/>
  <c r="AP19" i="26"/>
  <c r="AO19" i="26"/>
  <c r="AN19" i="26"/>
  <c r="AM19" i="26"/>
  <c r="AL19" i="26"/>
  <c r="AK19" i="26"/>
  <c r="AJ19" i="26"/>
  <c r="AI19" i="26"/>
  <c r="BC18" i="26"/>
  <c r="BB18" i="26"/>
  <c r="BA18" i="26"/>
  <c r="AZ18" i="26"/>
  <c r="AY18" i="26"/>
  <c r="AX18" i="26"/>
  <c r="AW18" i="26"/>
  <c r="AV18" i="26"/>
  <c r="AU18" i="26"/>
  <c r="AT18" i="26"/>
  <c r="AR18" i="26"/>
  <c r="AQ18" i="26"/>
  <c r="AP18" i="26"/>
  <c r="AO18" i="26"/>
  <c r="AN18" i="26"/>
  <c r="AM18" i="26"/>
  <c r="AL18" i="26"/>
  <c r="AK18" i="26"/>
  <c r="AJ18" i="26"/>
  <c r="AI18" i="26"/>
  <c r="BC17" i="26"/>
  <c r="BB17" i="26"/>
  <c r="BA17" i="26"/>
  <c r="AZ17" i="26"/>
  <c r="AY17" i="26"/>
  <c r="AX17" i="26"/>
  <c r="AW17" i="26"/>
  <c r="AV17" i="26"/>
  <c r="AU17" i="26"/>
  <c r="AT17" i="26"/>
  <c r="AR17" i="26"/>
  <c r="AQ17" i="26"/>
  <c r="AP17" i="26"/>
  <c r="AO17" i="26"/>
  <c r="AN17" i="26"/>
  <c r="AM17" i="26"/>
  <c r="AL17" i="26"/>
  <c r="AK17" i="26"/>
  <c r="AJ17" i="26"/>
  <c r="AI17" i="26"/>
  <c r="BC16" i="26"/>
  <c r="BB16" i="26"/>
  <c r="BA16" i="26"/>
  <c r="AZ16" i="26"/>
  <c r="AY16" i="26"/>
  <c r="AX16" i="26"/>
  <c r="AW16" i="26"/>
  <c r="AV16" i="26"/>
  <c r="AU16" i="26"/>
  <c r="AT16" i="26"/>
  <c r="AR16" i="26"/>
  <c r="AQ16" i="26"/>
  <c r="AP16" i="26"/>
  <c r="AO16" i="26"/>
  <c r="AN16" i="26"/>
  <c r="AM16" i="26"/>
  <c r="AL16" i="26"/>
  <c r="AK16" i="26"/>
  <c r="AJ16" i="26"/>
  <c r="AI16" i="26"/>
  <c r="BC15" i="26"/>
  <c r="BB15" i="26"/>
  <c r="BA15" i="26"/>
  <c r="AZ15" i="26"/>
  <c r="AY15" i="26"/>
  <c r="AX15" i="26"/>
  <c r="AW15" i="26"/>
  <c r="AV15" i="26"/>
  <c r="AU15" i="26"/>
  <c r="AT15" i="26"/>
  <c r="AR15" i="26"/>
  <c r="AQ15" i="26"/>
  <c r="AP15" i="26"/>
  <c r="AO15" i="26"/>
  <c r="AN15" i="26"/>
  <c r="AM15" i="26"/>
  <c r="AL15" i="26"/>
  <c r="AK15" i="26"/>
  <c r="AJ15" i="26"/>
  <c r="AI15" i="26"/>
  <c r="BC14" i="26"/>
  <c r="BB14" i="26"/>
  <c r="BA14" i="26"/>
  <c r="AZ14" i="26"/>
  <c r="AY14" i="26"/>
  <c r="AX14" i="26"/>
  <c r="AW14" i="26"/>
  <c r="AV14" i="26"/>
  <c r="AU14" i="26"/>
  <c r="AT14" i="26"/>
  <c r="AR14" i="26"/>
  <c r="AQ14" i="26"/>
  <c r="AP14" i="26"/>
  <c r="AO14" i="26"/>
  <c r="AN14" i="26"/>
  <c r="AM14" i="26"/>
  <c r="AL14" i="26"/>
  <c r="AK14" i="26"/>
  <c r="AJ14" i="26"/>
  <c r="AI14" i="26"/>
  <c r="BC13" i="26"/>
  <c r="BB13" i="26"/>
  <c r="BA13" i="26"/>
  <c r="AZ13" i="26"/>
  <c r="AY13" i="26"/>
  <c r="AX13" i="26"/>
  <c r="AW13" i="26"/>
  <c r="AV13" i="26"/>
  <c r="AU13" i="26"/>
  <c r="AT13" i="26"/>
  <c r="AR13" i="26"/>
  <c r="AQ13" i="26"/>
  <c r="AP13" i="26"/>
  <c r="AO13" i="26"/>
  <c r="AN13" i="26"/>
  <c r="AM13" i="26"/>
  <c r="AL13" i="26"/>
  <c r="AK13" i="26"/>
  <c r="AJ13" i="26"/>
  <c r="AI13" i="26"/>
  <c r="BC12" i="26"/>
  <c r="BB12" i="26"/>
  <c r="BA12" i="26"/>
  <c r="AZ12" i="26"/>
  <c r="AY12" i="26"/>
  <c r="AX12" i="26"/>
  <c r="AW12" i="26"/>
  <c r="AV12" i="26"/>
  <c r="AU12" i="26"/>
  <c r="AT12" i="26"/>
  <c r="AR12" i="26"/>
  <c r="AQ12" i="26"/>
  <c r="AP12" i="26"/>
  <c r="AO12" i="26"/>
  <c r="AN12" i="26"/>
  <c r="AM12" i="26"/>
  <c r="AL12" i="26"/>
  <c r="AK12" i="26"/>
  <c r="AJ12" i="26"/>
  <c r="AI12" i="26"/>
  <c r="BC11" i="26"/>
  <c r="BB11" i="26"/>
  <c r="BA11" i="26"/>
  <c r="AZ11" i="26"/>
  <c r="AY11" i="26"/>
  <c r="AX11" i="26"/>
  <c r="AW11" i="26"/>
  <c r="AV11" i="26"/>
  <c r="AU11" i="26"/>
  <c r="AT11" i="26"/>
  <c r="AR11" i="26"/>
  <c r="AQ11" i="26"/>
  <c r="AP11" i="26"/>
  <c r="AO11" i="26"/>
  <c r="AN11" i="26"/>
  <c r="AM11" i="26"/>
  <c r="AL11" i="26"/>
  <c r="AK11" i="26"/>
  <c r="AJ11" i="26"/>
  <c r="AI11" i="26"/>
  <c r="BC10" i="26"/>
  <c r="BB10" i="26"/>
  <c r="BA10" i="26"/>
  <c r="AZ10" i="26"/>
  <c r="AY10" i="26"/>
  <c r="AX10" i="26"/>
  <c r="AW10" i="26"/>
  <c r="AV10" i="26"/>
  <c r="AU10" i="26"/>
  <c r="AT10" i="26"/>
  <c r="AR10" i="26"/>
  <c r="AQ10" i="26"/>
  <c r="AP10" i="26"/>
  <c r="AO10" i="26"/>
  <c r="AN10" i="26"/>
  <c r="AM10" i="26"/>
  <c r="AL10" i="26"/>
  <c r="AK10" i="26"/>
  <c r="AJ10" i="26"/>
  <c r="AI10" i="26"/>
  <c r="BC9" i="26"/>
  <c r="BB9" i="26"/>
  <c r="BA9" i="26"/>
  <c r="AZ9" i="26"/>
  <c r="AY9" i="26"/>
  <c r="AX9" i="26"/>
  <c r="AW9" i="26"/>
  <c r="AV9" i="26"/>
  <c r="AU9" i="26"/>
  <c r="AT9" i="26"/>
  <c r="AR9" i="26"/>
  <c r="AQ9" i="26"/>
  <c r="AP9" i="26"/>
  <c r="AO9" i="26"/>
  <c r="AN9" i="26"/>
  <c r="AM9" i="26"/>
  <c r="AL9" i="26"/>
  <c r="AK9" i="26"/>
  <c r="AJ9" i="26"/>
  <c r="AI9" i="26"/>
  <c r="BC8" i="26"/>
  <c r="BB8" i="26"/>
  <c r="BA8" i="26"/>
  <c r="AZ8" i="26"/>
  <c r="AY8" i="26"/>
  <c r="AX8" i="26"/>
  <c r="AW8" i="26"/>
  <c r="AV8" i="26"/>
  <c r="AU8" i="26"/>
  <c r="AT8" i="26"/>
  <c r="AR8" i="26"/>
  <c r="AQ8" i="26"/>
  <c r="AP8" i="26"/>
  <c r="AO8" i="26"/>
  <c r="AN8" i="26"/>
  <c r="AM8" i="26"/>
  <c r="AL8" i="26"/>
  <c r="AK8" i="26"/>
  <c r="AJ8" i="26"/>
  <c r="AI8" i="26"/>
  <c r="BC7" i="26"/>
  <c r="BB7" i="26"/>
  <c r="BA7" i="26"/>
  <c r="AZ7" i="26"/>
  <c r="AY7" i="26"/>
  <c r="AX7" i="26"/>
  <c r="AW7" i="26"/>
  <c r="AV7" i="26"/>
  <c r="AU7" i="26"/>
  <c r="AT7" i="26"/>
  <c r="AR7" i="26"/>
  <c r="AQ7" i="26"/>
  <c r="AP7" i="26"/>
  <c r="AO7" i="26"/>
  <c r="AN7" i="26"/>
  <c r="AM7" i="26"/>
  <c r="AL7" i="26"/>
  <c r="AK7" i="26"/>
  <c r="AJ7" i="26"/>
  <c r="AI7" i="26"/>
  <c r="BC6" i="26"/>
  <c r="BB6" i="26"/>
  <c r="BA6" i="26"/>
  <c r="AZ6" i="26"/>
  <c r="AY6" i="26"/>
  <c r="AX6" i="26"/>
  <c r="AW6" i="26"/>
  <c r="AV6" i="26"/>
  <c r="AU6" i="26"/>
  <c r="AT6" i="26"/>
  <c r="AR6" i="26"/>
  <c r="AQ6" i="26"/>
  <c r="AP6" i="26"/>
  <c r="AO6" i="26"/>
  <c r="AN6" i="26"/>
  <c r="AM6" i="26"/>
  <c r="AL6" i="26"/>
  <c r="AK6" i="26"/>
  <c r="AJ6" i="26"/>
  <c r="AI6" i="26"/>
  <c r="AN73" i="26" l="1"/>
  <c r="AQ73" i="26"/>
  <c r="AK73" i="26"/>
  <c r="AM73" i="26"/>
  <c r="AP73" i="26"/>
  <c r="AR73" i="26"/>
  <c r="AL73" i="26"/>
  <c r="AO73" i="26"/>
  <c r="AI73" i="26"/>
  <c r="AJ73" i="26"/>
</calcChain>
</file>

<file path=xl/sharedStrings.xml><?xml version="1.0" encoding="utf-8"?>
<sst xmlns="http://schemas.openxmlformats.org/spreadsheetml/2006/main" count="177" uniqueCount="134">
  <si>
    <t>Iš viso</t>
  </si>
  <si>
    <t>Medynai</t>
  </si>
  <si>
    <t>Pušynai</t>
  </si>
  <si>
    <t>Eglynai</t>
  </si>
  <si>
    <t>Beržynai</t>
  </si>
  <si>
    <t>Drebulynai</t>
  </si>
  <si>
    <t>Juodalksnynai</t>
  </si>
  <si>
    <t>Baltalksnynai</t>
  </si>
  <si>
    <t>Ąžuolynai</t>
  </si>
  <si>
    <t>Uosynai</t>
  </si>
  <si>
    <t>Kiti</t>
  </si>
  <si>
    <t>p</t>
  </si>
  <si>
    <t>e</t>
  </si>
  <si>
    <t>b</t>
  </si>
  <si>
    <t>d</t>
  </si>
  <si>
    <t>j</t>
  </si>
  <si>
    <t>bt</t>
  </si>
  <si>
    <t>a</t>
  </si>
  <si>
    <t>u</t>
  </si>
  <si>
    <t>Medžio rūšis</t>
  </si>
  <si>
    <t>Tūris, m³/ha</t>
  </si>
  <si>
    <t>MEDYN,C,13</t>
  </si>
  <si>
    <t>PL,N,12,4</t>
  </si>
  <si>
    <t>Drebulė</t>
  </si>
  <si>
    <t>Juodalksnis</t>
  </si>
  <si>
    <t>Baltalksnis</t>
  </si>
  <si>
    <t>Blindė</t>
  </si>
  <si>
    <t>Maumedžiai</t>
  </si>
  <si>
    <t>Tuopos</t>
  </si>
  <si>
    <t>Kitos</t>
  </si>
  <si>
    <t>Medžių  skaičius, vnt./ha</t>
  </si>
  <si>
    <t>turis</t>
  </si>
  <si>
    <t>sk</t>
  </si>
  <si>
    <t>p_sk</t>
  </si>
  <si>
    <t>p_tu</t>
  </si>
  <si>
    <t>e_sk</t>
  </si>
  <si>
    <t>e_tu</t>
  </si>
  <si>
    <t>b_sk</t>
  </si>
  <si>
    <t>b_tu</t>
  </si>
  <si>
    <t>d_sk</t>
  </si>
  <si>
    <t>d_tu</t>
  </si>
  <si>
    <t>j_sk</t>
  </si>
  <si>
    <t>k</t>
  </si>
  <si>
    <t>j_tu</t>
  </si>
  <si>
    <t>sb</t>
  </si>
  <si>
    <t>bt_sk</t>
  </si>
  <si>
    <t>g</t>
  </si>
  <si>
    <t>bt_tu</t>
  </si>
  <si>
    <t>vn</t>
  </si>
  <si>
    <t>a_sk</t>
  </si>
  <si>
    <t>a_tu</t>
  </si>
  <si>
    <t>l</t>
  </si>
  <si>
    <t>u_sk</t>
  </si>
  <si>
    <t>gl</t>
  </si>
  <si>
    <t>u_tu</t>
  </si>
  <si>
    <t>bl</t>
  </si>
  <si>
    <t>k_sk</t>
  </si>
  <si>
    <t>m</t>
  </si>
  <si>
    <t>k_tu</t>
  </si>
  <si>
    <t>pk</t>
  </si>
  <si>
    <t>sb_sk</t>
  </si>
  <si>
    <t>pb</t>
  </si>
  <si>
    <t>sb_tu</t>
  </si>
  <si>
    <t>t</t>
  </si>
  <si>
    <t>g_sk</t>
  </si>
  <si>
    <t>ku</t>
  </si>
  <si>
    <t>g_tu</t>
  </si>
  <si>
    <t>ar</t>
  </si>
  <si>
    <t>vn_sk</t>
  </si>
  <si>
    <t>ka</t>
  </si>
  <si>
    <t>vn_tu</t>
  </si>
  <si>
    <t>s_sk</t>
  </si>
  <si>
    <t>s_tu</t>
  </si>
  <si>
    <t>bl_tu</t>
  </si>
  <si>
    <t>m_sk</t>
  </si>
  <si>
    <t>m_tu</t>
  </si>
  <si>
    <t>pk_sk</t>
  </si>
  <si>
    <t>pk_tu</t>
  </si>
  <si>
    <t>pb_sk</t>
  </si>
  <si>
    <t>pb_tu</t>
  </si>
  <si>
    <t>t_sk</t>
  </si>
  <si>
    <t>t_tu</t>
  </si>
  <si>
    <t>ku_sk</t>
  </si>
  <si>
    <t>ku_tu</t>
  </si>
  <si>
    <t>ar_sk</t>
  </si>
  <si>
    <t>ar_tu</t>
  </si>
  <si>
    <t>ka_sk</t>
  </si>
  <si>
    <t>ka_tu</t>
  </si>
  <si>
    <t>vk_sk</t>
  </si>
  <si>
    <t>kiti</t>
  </si>
  <si>
    <t>vk_tu</t>
  </si>
  <si>
    <t>kp_sk</t>
  </si>
  <si>
    <t>kp_tu</t>
  </si>
  <si>
    <t>bk_sk</t>
  </si>
  <si>
    <t>bk_tu</t>
  </si>
  <si>
    <t>r_sk</t>
  </si>
  <si>
    <t>r_tu</t>
  </si>
  <si>
    <t>pv_sk</t>
  </si>
  <si>
    <t>pv_tu</t>
  </si>
  <si>
    <t>pj_sk</t>
  </si>
  <si>
    <t>pj_tu</t>
  </si>
  <si>
    <t>pr_sk</t>
  </si>
  <si>
    <t>pr_tu</t>
  </si>
  <si>
    <t>pc_sk</t>
  </si>
  <si>
    <t>pc_tu</t>
  </si>
  <si>
    <t>kn_sk</t>
  </si>
  <si>
    <t>kn_tu</t>
  </si>
  <si>
    <t>ed_sk</t>
  </si>
  <si>
    <t>ed_tu</t>
  </si>
  <si>
    <t>ks_sk</t>
  </si>
  <si>
    <t>ks_tu</t>
  </si>
  <si>
    <t>kk_sk</t>
  </si>
  <si>
    <t>kk_tu</t>
  </si>
  <si>
    <t>km_sk</t>
  </si>
  <si>
    <t>km_tu</t>
  </si>
  <si>
    <t xml:space="preserve">Paprastoji pušis </t>
  </si>
  <si>
    <t>Paprastoji eglė</t>
  </si>
  <si>
    <t>Karpotasis beržas ir  plaukuotasis beržas</t>
  </si>
  <si>
    <t>Paprastasis ąžuolas</t>
  </si>
  <si>
    <t>Paprastasis uosis</t>
  </si>
  <si>
    <t xml:space="preserve">Paprastasis klevas </t>
  </si>
  <si>
    <t xml:space="preserve">Paprastasis skroblas </t>
  </si>
  <si>
    <t xml:space="preserve">Kalninė guoba </t>
  </si>
  <si>
    <t xml:space="preserve">Paprastoji vinkšna </t>
  </si>
  <si>
    <t xml:space="preserve">Paprastasis skirpstas </t>
  </si>
  <si>
    <t xml:space="preserve">Mažalapė liepa </t>
  </si>
  <si>
    <t>Gluosniai</t>
  </si>
  <si>
    <t xml:space="preserve">Kalninė pušis </t>
  </si>
  <si>
    <t xml:space="preserve">Bankso pušis </t>
  </si>
  <si>
    <t xml:space="preserve">Uosialapis klevas </t>
  </si>
  <si>
    <t>Raudonasis ąžuolas</t>
  </si>
  <si>
    <t xml:space="preserve">Paprastasis kaštonas </t>
  </si>
  <si>
    <t>* vidutinis suirimas - 9 %</t>
  </si>
  <si>
    <t xml:space="preserve">6.2 Medynuose sukauptas menko* suirimo sausuolių stiebų tūris ir skaičius pagal medynus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</si>
</sst>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Calibri"/>
      <family val="2"/>
      <scheme val="minor"/>
    </font>
    <font>
      <sz val="10"/>
      <color indexed="10"/>
      <name val="Arial"/>
      <family val="2"/>
      <charset val="186"/>
    </font>
    <font>
      <sz val="11"/>
      <color rgb="FF00B050"/>
      <name val="Calibri"/>
      <family val="2"/>
      <scheme val="minor"/>
    </font>
    <font>
      <b/>
      <sz val="12"/>
      <name val="Aptos"/>
      <family val="2"/>
    </font>
    <font>
      <sz val="1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2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 applyBorder="0"/>
    <xf numFmtId="0" fontId="2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166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/>
    <xf numFmtId="2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164" fontId="15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2" fillId="0" borderId="4" xfId="0" applyFont="1" applyBorder="1"/>
    <xf numFmtId="164" fontId="13" fillId="0" borderId="3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17" fillId="0" borderId="3" xfId="0" applyFont="1" applyBorder="1"/>
    <xf numFmtId="0" fontId="17" fillId="0" borderId="4" xfId="0" applyFont="1" applyBorder="1"/>
    <xf numFmtId="0" fontId="17" fillId="0" borderId="4" xfId="0" applyFont="1" applyBorder="1" applyAlignment="1">
      <alignment wrapText="1"/>
    </xf>
    <xf numFmtId="0" fontId="17" fillId="0" borderId="2" xfId="0" applyFont="1" applyBorder="1"/>
    <xf numFmtId="0" fontId="16" fillId="0" borderId="1" xfId="0" applyFont="1" applyBorder="1"/>
    <xf numFmtId="0" fontId="15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4">
    <cellStyle name="gs]_x000d__x000a_;======== MS-DOS 6 Setup Modification - Begin ========_x000d__x000a_UNDELETE.DLL=C:\DOS\MSTOOLS.DLL_x000d__x000a_;======== MS-DOS" xfId="1" xr:uid="{00000000-0005-0000-0000-000006000000}"/>
    <cellStyle name="Normal" xfId="0" builtinId="0"/>
    <cellStyle name="Paprastas 2" xfId="2" xr:uid="{00000000-0005-0000-0000-00000B000000}"/>
    <cellStyle name="Paprastas_2.34N" xfId="3" xr:uid="{00000000-0005-0000-0000-00000C000000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apas27">
    <pageSetUpPr fitToPage="1"/>
  </sheetPr>
  <dimension ref="A1:BC73"/>
  <sheetViews>
    <sheetView showGridLines="0" tabSelected="1" workbookViewId="0">
      <selection activeCell="V8" sqref="V8"/>
    </sheetView>
  </sheetViews>
  <sheetFormatPr defaultRowHeight="15" x14ac:dyDescent="0.25"/>
  <cols>
    <col min="1" max="1" width="20" customWidth="1"/>
    <col min="2" max="12" width="6" customWidth="1"/>
    <col min="13" max="13" width="7.28515625" bestFit="1" customWidth="1"/>
    <col min="14" max="14" width="6" customWidth="1"/>
    <col min="15" max="15" width="7.28515625" bestFit="1" customWidth="1"/>
    <col min="16" max="16" width="6" customWidth="1"/>
    <col min="17" max="17" width="7.28515625" bestFit="1" customWidth="1"/>
    <col min="18" max="19" width="6" customWidth="1"/>
    <col min="20" max="20" width="7.28515625" bestFit="1" customWidth="1"/>
    <col min="21" max="21" width="6" customWidth="1"/>
    <col min="23" max="23" width="10.42578125" hidden="1" customWidth="1"/>
    <col min="24" max="24" width="10.85546875" hidden="1" customWidth="1"/>
    <col min="25" max="34" width="0" hidden="1" customWidth="1"/>
    <col min="35" max="35" width="11.5703125" hidden="1" customWidth="1"/>
    <col min="36" max="37" width="9" hidden="1" customWidth="1"/>
    <col min="38" max="38" width="10.28515625" hidden="1" customWidth="1"/>
    <col min="39" max="39" width="12.85546875" hidden="1" customWidth="1"/>
    <col min="40" max="40" width="11.7109375" hidden="1" customWidth="1"/>
    <col min="41" max="43" width="9" hidden="1" customWidth="1"/>
    <col min="44" max="44" width="9.5703125" hidden="1" customWidth="1"/>
    <col min="45" max="55" width="0" hidden="1" customWidth="1"/>
    <col min="142" max="142" width="43" customWidth="1"/>
    <col min="143" max="143" width="11.42578125" customWidth="1"/>
    <col min="144" max="144" width="9.5703125" customWidth="1"/>
    <col min="145" max="146" width="11.42578125" customWidth="1"/>
    <col min="147" max="147" width="11.140625" customWidth="1"/>
    <col min="398" max="398" width="43" customWidth="1"/>
    <col min="399" max="399" width="11.42578125" customWidth="1"/>
    <col min="400" max="400" width="9.5703125" customWidth="1"/>
    <col min="401" max="402" width="11.42578125" customWidth="1"/>
    <col min="403" max="403" width="11.140625" customWidth="1"/>
    <col min="654" max="654" width="43" customWidth="1"/>
    <col min="655" max="655" width="11.42578125" customWidth="1"/>
    <col min="656" max="656" width="9.5703125" customWidth="1"/>
    <col min="657" max="658" width="11.42578125" customWidth="1"/>
    <col min="659" max="659" width="11.140625" customWidth="1"/>
    <col min="910" max="910" width="43" customWidth="1"/>
    <col min="911" max="911" width="11.42578125" customWidth="1"/>
    <col min="912" max="912" width="9.5703125" customWidth="1"/>
    <col min="913" max="914" width="11.42578125" customWidth="1"/>
    <col min="915" max="915" width="11.140625" customWidth="1"/>
    <col min="1166" max="1166" width="43" customWidth="1"/>
    <col min="1167" max="1167" width="11.42578125" customWidth="1"/>
    <col min="1168" max="1168" width="9.5703125" customWidth="1"/>
    <col min="1169" max="1170" width="11.42578125" customWidth="1"/>
    <col min="1171" max="1171" width="11.140625" customWidth="1"/>
    <col min="1422" max="1422" width="43" customWidth="1"/>
    <col min="1423" max="1423" width="11.42578125" customWidth="1"/>
    <col min="1424" max="1424" width="9.5703125" customWidth="1"/>
    <col min="1425" max="1426" width="11.42578125" customWidth="1"/>
    <col min="1427" max="1427" width="11.140625" customWidth="1"/>
    <col min="1678" max="1678" width="43" customWidth="1"/>
    <col min="1679" max="1679" width="11.42578125" customWidth="1"/>
    <col min="1680" max="1680" width="9.5703125" customWidth="1"/>
    <col min="1681" max="1682" width="11.42578125" customWidth="1"/>
    <col min="1683" max="1683" width="11.140625" customWidth="1"/>
    <col min="1934" max="1934" width="43" customWidth="1"/>
    <col min="1935" max="1935" width="11.42578125" customWidth="1"/>
    <col min="1936" max="1936" width="9.5703125" customWidth="1"/>
    <col min="1937" max="1938" width="11.42578125" customWidth="1"/>
    <col min="1939" max="1939" width="11.140625" customWidth="1"/>
    <col min="2190" max="2190" width="43" customWidth="1"/>
    <col min="2191" max="2191" width="11.42578125" customWidth="1"/>
    <col min="2192" max="2192" width="9.5703125" customWidth="1"/>
    <col min="2193" max="2194" width="11.42578125" customWidth="1"/>
    <col min="2195" max="2195" width="11.140625" customWidth="1"/>
    <col min="2446" max="2446" width="43" customWidth="1"/>
    <col min="2447" max="2447" width="11.42578125" customWidth="1"/>
    <col min="2448" max="2448" width="9.5703125" customWidth="1"/>
    <col min="2449" max="2450" width="11.42578125" customWidth="1"/>
    <col min="2451" max="2451" width="11.140625" customWidth="1"/>
    <col min="2702" max="2702" width="43" customWidth="1"/>
    <col min="2703" max="2703" width="11.42578125" customWidth="1"/>
    <col min="2704" max="2704" width="9.5703125" customWidth="1"/>
    <col min="2705" max="2706" width="11.42578125" customWidth="1"/>
    <col min="2707" max="2707" width="11.140625" customWidth="1"/>
    <col min="2958" max="2958" width="43" customWidth="1"/>
    <col min="2959" max="2959" width="11.42578125" customWidth="1"/>
    <col min="2960" max="2960" width="9.5703125" customWidth="1"/>
    <col min="2961" max="2962" width="11.42578125" customWidth="1"/>
    <col min="2963" max="2963" width="11.140625" customWidth="1"/>
    <col min="3214" max="3214" width="43" customWidth="1"/>
    <col min="3215" max="3215" width="11.42578125" customWidth="1"/>
    <col min="3216" max="3216" width="9.5703125" customWidth="1"/>
    <col min="3217" max="3218" width="11.42578125" customWidth="1"/>
    <col min="3219" max="3219" width="11.140625" customWidth="1"/>
    <col min="3470" max="3470" width="43" customWidth="1"/>
    <col min="3471" max="3471" width="11.42578125" customWidth="1"/>
    <col min="3472" max="3472" width="9.5703125" customWidth="1"/>
    <col min="3473" max="3474" width="11.42578125" customWidth="1"/>
    <col min="3475" max="3475" width="11.140625" customWidth="1"/>
    <col min="3726" max="3726" width="43" customWidth="1"/>
    <col min="3727" max="3727" width="11.42578125" customWidth="1"/>
    <col min="3728" max="3728" width="9.5703125" customWidth="1"/>
    <col min="3729" max="3730" width="11.42578125" customWidth="1"/>
    <col min="3731" max="3731" width="11.140625" customWidth="1"/>
    <col min="3982" max="3982" width="43" customWidth="1"/>
    <col min="3983" max="3983" width="11.42578125" customWidth="1"/>
    <col min="3984" max="3984" width="9.5703125" customWidth="1"/>
    <col min="3985" max="3986" width="11.42578125" customWidth="1"/>
    <col min="3987" max="3987" width="11.140625" customWidth="1"/>
    <col min="4238" max="4238" width="43" customWidth="1"/>
    <col min="4239" max="4239" width="11.42578125" customWidth="1"/>
    <col min="4240" max="4240" width="9.5703125" customWidth="1"/>
    <col min="4241" max="4242" width="11.42578125" customWidth="1"/>
    <col min="4243" max="4243" width="11.140625" customWidth="1"/>
    <col min="4494" max="4494" width="43" customWidth="1"/>
    <col min="4495" max="4495" width="11.42578125" customWidth="1"/>
    <col min="4496" max="4496" width="9.5703125" customWidth="1"/>
    <col min="4497" max="4498" width="11.42578125" customWidth="1"/>
    <col min="4499" max="4499" width="11.140625" customWidth="1"/>
    <col min="4750" max="4750" width="43" customWidth="1"/>
    <col min="4751" max="4751" width="11.42578125" customWidth="1"/>
    <col min="4752" max="4752" width="9.5703125" customWidth="1"/>
    <col min="4753" max="4754" width="11.42578125" customWidth="1"/>
    <col min="4755" max="4755" width="11.140625" customWidth="1"/>
    <col min="5006" max="5006" width="43" customWidth="1"/>
    <col min="5007" max="5007" width="11.42578125" customWidth="1"/>
    <col min="5008" max="5008" width="9.5703125" customWidth="1"/>
    <col min="5009" max="5010" width="11.42578125" customWidth="1"/>
    <col min="5011" max="5011" width="11.140625" customWidth="1"/>
    <col min="5262" max="5262" width="43" customWidth="1"/>
    <col min="5263" max="5263" width="11.42578125" customWidth="1"/>
    <col min="5264" max="5264" width="9.5703125" customWidth="1"/>
    <col min="5265" max="5266" width="11.42578125" customWidth="1"/>
    <col min="5267" max="5267" width="11.140625" customWidth="1"/>
    <col min="5518" max="5518" width="43" customWidth="1"/>
    <col min="5519" max="5519" width="11.42578125" customWidth="1"/>
    <col min="5520" max="5520" width="9.5703125" customWidth="1"/>
    <col min="5521" max="5522" width="11.42578125" customWidth="1"/>
    <col min="5523" max="5523" width="11.140625" customWidth="1"/>
    <col min="5774" max="5774" width="43" customWidth="1"/>
    <col min="5775" max="5775" width="11.42578125" customWidth="1"/>
    <col min="5776" max="5776" width="9.5703125" customWidth="1"/>
    <col min="5777" max="5778" width="11.42578125" customWidth="1"/>
    <col min="5779" max="5779" width="11.140625" customWidth="1"/>
    <col min="6030" max="6030" width="43" customWidth="1"/>
    <col min="6031" max="6031" width="11.42578125" customWidth="1"/>
    <col min="6032" max="6032" width="9.5703125" customWidth="1"/>
    <col min="6033" max="6034" width="11.42578125" customWidth="1"/>
    <col min="6035" max="6035" width="11.140625" customWidth="1"/>
    <col min="6286" max="6286" width="43" customWidth="1"/>
    <col min="6287" max="6287" width="11.42578125" customWidth="1"/>
    <col min="6288" max="6288" width="9.5703125" customWidth="1"/>
    <col min="6289" max="6290" width="11.42578125" customWidth="1"/>
    <col min="6291" max="6291" width="11.140625" customWidth="1"/>
    <col min="6542" max="6542" width="43" customWidth="1"/>
    <col min="6543" max="6543" width="11.42578125" customWidth="1"/>
    <col min="6544" max="6544" width="9.5703125" customWidth="1"/>
    <col min="6545" max="6546" width="11.42578125" customWidth="1"/>
    <col min="6547" max="6547" width="11.140625" customWidth="1"/>
    <col min="6798" max="6798" width="43" customWidth="1"/>
    <col min="6799" max="6799" width="11.42578125" customWidth="1"/>
    <col min="6800" max="6800" width="9.5703125" customWidth="1"/>
    <col min="6801" max="6802" width="11.42578125" customWidth="1"/>
    <col min="6803" max="6803" width="11.140625" customWidth="1"/>
    <col min="7054" max="7054" width="43" customWidth="1"/>
    <col min="7055" max="7055" width="11.42578125" customWidth="1"/>
    <col min="7056" max="7056" width="9.5703125" customWidth="1"/>
    <col min="7057" max="7058" width="11.42578125" customWidth="1"/>
    <col min="7059" max="7059" width="11.140625" customWidth="1"/>
    <col min="7310" max="7310" width="43" customWidth="1"/>
    <col min="7311" max="7311" width="11.42578125" customWidth="1"/>
    <col min="7312" max="7312" width="9.5703125" customWidth="1"/>
    <col min="7313" max="7314" width="11.42578125" customWidth="1"/>
    <col min="7315" max="7315" width="11.140625" customWidth="1"/>
    <col min="7566" max="7566" width="43" customWidth="1"/>
    <col min="7567" max="7567" width="11.42578125" customWidth="1"/>
    <col min="7568" max="7568" width="9.5703125" customWidth="1"/>
    <col min="7569" max="7570" width="11.42578125" customWidth="1"/>
    <col min="7571" max="7571" width="11.140625" customWidth="1"/>
    <col min="7822" max="7822" width="43" customWidth="1"/>
    <col min="7823" max="7823" width="11.42578125" customWidth="1"/>
    <col min="7824" max="7824" width="9.5703125" customWidth="1"/>
    <col min="7825" max="7826" width="11.42578125" customWidth="1"/>
    <col min="7827" max="7827" width="11.140625" customWidth="1"/>
    <col min="8078" max="8078" width="43" customWidth="1"/>
    <col min="8079" max="8079" width="11.42578125" customWidth="1"/>
    <col min="8080" max="8080" width="9.5703125" customWidth="1"/>
    <col min="8081" max="8082" width="11.42578125" customWidth="1"/>
    <col min="8083" max="8083" width="11.140625" customWidth="1"/>
    <col min="8334" max="8334" width="43" customWidth="1"/>
    <col min="8335" max="8335" width="11.42578125" customWidth="1"/>
    <col min="8336" max="8336" width="9.5703125" customWidth="1"/>
    <col min="8337" max="8338" width="11.42578125" customWidth="1"/>
    <col min="8339" max="8339" width="11.140625" customWidth="1"/>
    <col min="8590" max="8590" width="43" customWidth="1"/>
    <col min="8591" max="8591" width="11.42578125" customWidth="1"/>
    <col min="8592" max="8592" width="9.5703125" customWidth="1"/>
    <col min="8593" max="8594" width="11.42578125" customWidth="1"/>
    <col min="8595" max="8595" width="11.140625" customWidth="1"/>
    <col min="8846" max="8846" width="43" customWidth="1"/>
    <col min="8847" max="8847" width="11.42578125" customWidth="1"/>
    <col min="8848" max="8848" width="9.5703125" customWidth="1"/>
    <col min="8849" max="8850" width="11.42578125" customWidth="1"/>
    <col min="8851" max="8851" width="11.140625" customWidth="1"/>
    <col min="9102" max="9102" width="43" customWidth="1"/>
    <col min="9103" max="9103" width="11.42578125" customWidth="1"/>
    <col min="9104" max="9104" width="9.5703125" customWidth="1"/>
    <col min="9105" max="9106" width="11.42578125" customWidth="1"/>
    <col min="9107" max="9107" width="11.140625" customWidth="1"/>
    <col min="9358" max="9358" width="43" customWidth="1"/>
    <col min="9359" max="9359" width="11.42578125" customWidth="1"/>
    <col min="9360" max="9360" width="9.5703125" customWidth="1"/>
    <col min="9361" max="9362" width="11.42578125" customWidth="1"/>
    <col min="9363" max="9363" width="11.140625" customWidth="1"/>
    <col min="9614" max="9614" width="43" customWidth="1"/>
    <col min="9615" max="9615" width="11.42578125" customWidth="1"/>
    <col min="9616" max="9616" width="9.5703125" customWidth="1"/>
    <col min="9617" max="9618" width="11.42578125" customWidth="1"/>
    <col min="9619" max="9619" width="11.140625" customWidth="1"/>
    <col min="9870" max="9870" width="43" customWidth="1"/>
    <col min="9871" max="9871" width="11.42578125" customWidth="1"/>
    <col min="9872" max="9872" width="9.5703125" customWidth="1"/>
    <col min="9873" max="9874" width="11.42578125" customWidth="1"/>
    <col min="9875" max="9875" width="11.140625" customWidth="1"/>
    <col min="10126" max="10126" width="43" customWidth="1"/>
    <col min="10127" max="10127" width="11.42578125" customWidth="1"/>
    <col min="10128" max="10128" width="9.5703125" customWidth="1"/>
    <col min="10129" max="10130" width="11.42578125" customWidth="1"/>
    <col min="10131" max="10131" width="11.140625" customWidth="1"/>
    <col min="10382" max="10382" width="43" customWidth="1"/>
    <col min="10383" max="10383" width="11.42578125" customWidth="1"/>
    <col min="10384" max="10384" width="9.5703125" customWidth="1"/>
    <col min="10385" max="10386" width="11.42578125" customWidth="1"/>
    <col min="10387" max="10387" width="11.140625" customWidth="1"/>
    <col min="10638" max="10638" width="43" customWidth="1"/>
    <col min="10639" max="10639" width="11.42578125" customWidth="1"/>
    <col min="10640" max="10640" width="9.5703125" customWidth="1"/>
    <col min="10641" max="10642" width="11.42578125" customWidth="1"/>
    <col min="10643" max="10643" width="11.140625" customWidth="1"/>
    <col min="10894" max="10894" width="43" customWidth="1"/>
    <col min="10895" max="10895" width="11.42578125" customWidth="1"/>
    <col min="10896" max="10896" width="9.5703125" customWidth="1"/>
    <col min="10897" max="10898" width="11.42578125" customWidth="1"/>
    <col min="10899" max="10899" width="11.140625" customWidth="1"/>
    <col min="11150" max="11150" width="43" customWidth="1"/>
    <col min="11151" max="11151" width="11.42578125" customWidth="1"/>
    <col min="11152" max="11152" width="9.5703125" customWidth="1"/>
    <col min="11153" max="11154" width="11.42578125" customWidth="1"/>
    <col min="11155" max="11155" width="11.140625" customWidth="1"/>
    <col min="11406" max="11406" width="43" customWidth="1"/>
    <col min="11407" max="11407" width="11.42578125" customWidth="1"/>
    <col min="11408" max="11408" width="9.5703125" customWidth="1"/>
    <col min="11409" max="11410" width="11.42578125" customWidth="1"/>
    <col min="11411" max="11411" width="11.140625" customWidth="1"/>
    <col min="11662" max="11662" width="43" customWidth="1"/>
    <col min="11663" max="11663" width="11.42578125" customWidth="1"/>
    <col min="11664" max="11664" width="9.5703125" customWidth="1"/>
    <col min="11665" max="11666" width="11.42578125" customWidth="1"/>
    <col min="11667" max="11667" width="11.140625" customWidth="1"/>
    <col min="11918" max="11918" width="43" customWidth="1"/>
    <col min="11919" max="11919" width="11.42578125" customWidth="1"/>
    <col min="11920" max="11920" width="9.5703125" customWidth="1"/>
    <col min="11921" max="11922" width="11.42578125" customWidth="1"/>
    <col min="11923" max="11923" width="11.140625" customWidth="1"/>
    <col min="12174" max="12174" width="43" customWidth="1"/>
    <col min="12175" max="12175" width="11.42578125" customWidth="1"/>
    <col min="12176" max="12176" width="9.5703125" customWidth="1"/>
    <col min="12177" max="12178" width="11.42578125" customWidth="1"/>
    <col min="12179" max="12179" width="11.140625" customWidth="1"/>
    <col min="12430" max="12430" width="43" customWidth="1"/>
    <col min="12431" max="12431" width="11.42578125" customWidth="1"/>
    <col min="12432" max="12432" width="9.5703125" customWidth="1"/>
    <col min="12433" max="12434" width="11.42578125" customWidth="1"/>
    <col min="12435" max="12435" width="11.140625" customWidth="1"/>
    <col min="12686" max="12686" width="43" customWidth="1"/>
    <col min="12687" max="12687" width="11.42578125" customWidth="1"/>
    <col min="12688" max="12688" width="9.5703125" customWidth="1"/>
    <col min="12689" max="12690" width="11.42578125" customWidth="1"/>
    <col min="12691" max="12691" width="11.140625" customWidth="1"/>
    <col min="12942" max="12942" width="43" customWidth="1"/>
    <col min="12943" max="12943" width="11.42578125" customWidth="1"/>
    <col min="12944" max="12944" width="9.5703125" customWidth="1"/>
    <col min="12945" max="12946" width="11.42578125" customWidth="1"/>
    <col min="12947" max="12947" width="11.140625" customWidth="1"/>
    <col min="13198" max="13198" width="43" customWidth="1"/>
    <col min="13199" max="13199" width="11.42578125" customWidth="1"/>
    <col min="13200" max="13200" width="9.5703125" customWidth="1"/>
    <col min="13201" max="13202" width="11.42578125" customWidth="1"/>
    <col min="13203" max="13203" width="11.140625" customWidth="1"/>
    <col min="13454" max="13454" width="43" customWidth="1"/>
    <col min="13455" max="13455" width="11.42578125" customWidth="1"/>
    <col min="13456" max="13456" width="9.5703125" customWidth="1"/>
    <col min="13457" max="13458" width="11.42578125" customWidth="1"/>
    <col min="13459" max="13459" width="11.140625" customWidth="1"/>
    <col min="13710" max="13710" width="43" customWidth="1"/>
    <col min="13711" max="13711" width="11.42578125" customWidth="1"/>
    <col min="13712" max="13712" width="9.5703125" customWidth="1"/>
    <col min="13713" max="13714" width="11.42578125" customWidth="1"/>
    <col min="13715" max="13715" width="11.140625" customWidth="1"/>
    <col min="13966" max="13966" width="43" customWidth="1"/>
    <col min="13967" max="13967" width="11.42578125" customWidth="1"/>
    <col min="13968" max="13968" width="9.5703125" customWidth="1"/>
    <col min="13969" max="13970" width="11.42578125" customWidth="1"/>
    <col min="13971" max="13971" width="11.140625" customWidth="1"/>
    <col min="14222" max="14222" width="43" customWidth="1"/>
    <col min="14223" max="14223" width="11.42578125" customWidth="1"/>
    <col min="14224" max="14224" width="9.5703125" customWidth="1"/>
    <col min="14225" max="14226" width="11.42578125" customWidth="1"/>
    <col min="14227" max="14227" width="11.140625" customWidth="1"/>
    <col min="14478" max="14478" width="43" customWidth="1"/>
    <col min="14479" max="14479" width="11.42578125" customWidth="1"/>
    <col min="14480" max="14480" width="9.5703125" customWidth="1"/>
    <col min="14481" max="14482" width="11.42578125" customWidth="1"/>
    <col min="14483" max="14483" width="11.140625" customWidth="1"/>
    <col min="14734" max="14734" width="43" customWidth="1"/>
    <col min="14735" max="14735" width="11.42578125" customWidth="1"/>
    <col min="14736" max="14736" width="9.5703125" customWidth="1"/>
    <col min="14737" max="14738" width="11.42578125" customWidth="1"/>
    <col min="14739" max="14739" width="11.140625" customWidth="1"/>
    <col min="14990" max="14990" width="43" customWidth="1"/>
    <col min="14991" max="14991" width="11.42578125" customWidth="1"/>
    <col min="14992" max="14992" width="9.5703125" customWidth="1"/>
    <col min="14993" max="14994" width="11.42578125" customWidth="1"/>
    <col min="14995" max="14995" width="11.140625" customWidth="1"/>
    <col min="15246" max="15246" width="43" customWidth="1"/>
    <col min="15247" max="15247" width="11.42578125" customWidth="1"/>
    <col min="15248" max="15248" width="9.5703125" customWidth="1"/>
    <col min="15249" max="15250" width="11.42578125" customWidth="1"/>
    <col min="15251" max="15251" width="11.140625" customWidth="1"/>
    <col min="15502" max="15502" width="43" customWidth="1"/>
    <col min="15503" max="15503" width="11.42578125" customWidth="1"/>
    <col min="15504" max="15504" width="9.5703125" customWidth="1"/>
    <col min="15505" max="15506" width="11.42578125" customWidth="1"/>
    <col min="15507" max="15507" width="11.140625" customWidth="1"/>
    <col min="15758" max="15758" width="43" customWidth="1"/>
    <col min="15759" max="15759" width="11.42578125" customWidth="1"/>
    <col min="15760" max="15760" width="9.5703125" customWidth="1"/>
    <col min="15761" max="15762" width="11.42578125" customWidth="1"/>
    <col min="15763" max="15763" width="11.140625" customWidth="1"/>
    <col min="16014" max="16014" width="43" customWidth="1"/>
    <col min="16015" max="16015" width="11.42578125" customWidth="1"/>
    <col min="16016" max="16016" width="9.5703125" customWidth="1"/>
    <col min="16017" max="16018" width="11.42578125" customWidth="1"/>
    <col min="16019" max="16019" width="11.140625" customWidth="1"/>
  </cols>
  <sheetData>
    <row r="1" spans="1:55" ht="15.75" x14ac:dyDescent="0.25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55" ht="15" customHeight="1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55" ht="15" customHeight="1" x14ac:dyDescent="0.25">
      <c r="A3" s="34" t="s">
        <v>19</v>
      </c>
      <c r="B3" s="35" t="s">
        <v>20</v>
      </c>
      <c r="C3" s="35"/>
      <c r="D3" s="35"/>
      <c r="E3" s="35"/>
      <c r="F3" s="35"/>
      <c r="G3" s="35"/>
      <c r="H3" s="35"/>
      <c r="I3" s="35"/>
      <c r="J3" s="35"/>
      <c r="K3" s="35"/>
      <c r="L3" s="36" t="s">
        <v>30</v>
      </c>
      <c r="M3" s="36"/>
      <c r="N3" s="36"/>
      <c r="O3" s="36"/>
      <c r="P3" s="36"/>
      <c r="Q3" s="36"/>
      <c r="R3" s="36"/>
      <c r="S3" s="36"/>
      <c r="T3" s="36"/>
      <c r="U3" s="36"/>
      <c r="AI3" t="s">
        <v>31</v>
      </c>
      <c r="AT3" t="s">
        <v>32</v>
      </c>
    </row>
    <row r="4" spans="1:55" ht="15" customHeight="1" x14ac:dyDescent="0.25">
      <c r="A4" s="34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 t="s">
        <v>0</v>
      </c>
      <c r="L4" s="35" t="s">
        <v>1</v>
      </c>
      <c r="M4" s="35"/>
      <c r="N4" s="35"/>
      <c r="O4" s="35"/>
      <c r="P4" s="35"/>
      <c r="Q4" s="35"/>
      <c r="R4" s="35"/>
      <c r="S4" s="35"/>
      <c r="T4" s="35"/>
      <c r="U4" s="35" t="s">
        <v>0</v>
      </c>
      <c r="W4" t="s">
        <v>21</v>
      </c>
      <c r="X4" t="s">
        <v>2</v>
      </c>
      <c r="Y4" t="s">
        <v>3</v>
      </c>
      <c r="Z4" t="s">
        <v>4</v>
      </c>
      <c r="AA4" t="s">
        <v>5</v>
      </c>
      <c r="AB4" t="s">
        <v>6</v>
      </c>
      <c r="AC4" t="s">
        <v>7</v>
      </c>
      <c r="AD4" t="s">
        <v>8</v>
      </c>
      <c r="AE4" t="s">
        <v>9</v>
      </c>
      <c r="AF4" t="s">
        <v>10</v>
      </c>
      <c r="AG4" t="s">
        <v>0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0</v>
      </c>
      <c r="AT4" s="1" t="s">
        <v>2</v>
      </c>
      <c r="AU4" s="1" t="s">
        <v>3</v>
      </c>
      <c r="AV4" s="1" t="s">
        <v>4</v>
      </c>
      <c r="AW4" s="1" t="s">
        <v>5</v>
      </c>
      <c r="AX4" s="1" t="s">
        <v>6</v>
      </c>
      <c r="AY4" s="1" t="s">
        <v>7</v>
      </c>
      <c r="AZ4" s="1" t="s">
        <v>8</v>
      </c>
      <c r="BA4" s="1" t="s">
        <v>9</v>
      </c>
      <c r="BB4" s="1" t="s">
        <v>10</v>
      </c>
      <c r="BC4" s="1" t="s">
        <v>0</v>
      </c>
    </row>
    <row r="5" spans="1:55" ht="78.75" customHeight="1" x14ac:dyDescent="0.25">
      <c r="A5" s="34"/>
      <c r="B5" s="32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5"/>
      <c r="L5" s="32" t="s">
        <v>2</v>
      </c>
      <c r="M5" s="32" t="s">
        <v>3</v>
      </c>
      <c r="N5" s="32" t="s">
        <v>4</v>
      </c>
      <c r="O5" s="32" t="s">
        <v>5</v>
      </c>
      <c r="P5" s="32" t="s">
        <v>6</v>
      </c>
      <c r="Q5" s="32" t="s">
        <v>7</v>
      </c>
      <c r="R5" s="32" t="s">
        <v>8</v>
      </c>
      <c r="S5" s="32" t="s">
        <v>9</v>
      </c>
      <c r="T5" s="32" t="s">
        <v>10</v>
      </c>
      <c r="U5" s="35"/>
      <c r="W5" s="4" t="s">
        <v>22</v>
      </c>
      <c r="X5">
        <v>686717.51229999994</v>
      </c>
      <c r="Y5">
        <v>402438.84590000001</v>
      </c>
      <c r="Z5">
        <v>451969.76630000002</v>
      </c>
      <c r="AA5">
        <v>158960.57819999999</v>
      </c>
      <c r="AB5">
        <v>253469.07519999999</v>
      </c>
      <c r="AC5">
        <v>137737.54879999999</v>
      </c>
      <c r="AD5">
        <v>57225.309399999998</v>
      </c>
      <c r="AE5">
        <v>10208.1885</v>
      </c>
      <c r="AF5">
        <v>45482.364699999998</v>
      </c>
      <c r="AG5">
        <v>2204209.1894</v>
      </c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55" x14ac:dyDescent="0.25">
      <c r="A6" s="27" t="s">
        <v>115</v>
      </c>
      <c r="B6" s="20">
        <v>14.027151665300645</v>
      </c>
      <c r="C6" s="20">
        <v>0.8391967059722425</v>
      </c>
      <c r="D6" s="20">
        <v>1.4317345356449172</v>
      </c>
      <c r="E6" s="20">
        <v>0.38528973708683029</v>
      </c>
      <c r="F6" s="20">
        <v>0.34879161945851711</v>
      </c>
      <c r="G6" s="20">
        <v>2.780612103281602E-2</v>
      </c>
      <c r="H6" s="20">
        <v>0.51915445244734337</v>
      </c>
      <c r="I6" s="20">
        <v>0</v>
      </c>
      <c r="J6" s="20">
        <v>0.14271685196722436</v>
      </c>
      <c r="K6" s="21">
        <v>4.868127338302787</v>
      </c>
      <c r="L6" s="20">
        <v>62.587747795582587</v>
      </c>
      <c r="M6" s="20">
        <v>3.7011688758109846</v>
      </c>
      <c r="N6" s="20">
        <v>10.127250597775484</v>
      </c>
      <c r="O6" s="20">
        <v>2.9289839992299562</v>
      </c>
      <c r="P6" s="20">
        <v>0.62566324850175725</v>
      </c>
      <c r="Q6" s="20">
        <v>6.0695489294004958E-2</v>
      </c>
      <c r="R6" s="20">
        <v>1.5405717478047951</v>
      </c>
      <c r="S6" s="20">
        <v>0</v>
      </c>
      <c r="T6" s="20">
        <v>4.2996965830218228</v>
      </c>
      <c r="U6" s="21">
        <v>22.527303556789814</v>
      </c>
      <c r="W6" t="s">
        <v>33</v>
      </c>
      <c r="X6">
        <v>40049610</v>
      </c>
      <c r="Y6">
        <v>1206337</v>
      </c>
      <c r="Z6">
        <v>3149475</v>
      </c>
      <c r="AA6">
        <v>519830</v>
      </c>
      <c r="AB6">
        <v>152000</v>
      </c>
      <c r="AC6">
        <v>8000</v>
      </c>
      <c r="AD6">
        <v>78552</v>
      </c>
      <c r="AE6">
        <v>0</v>
      </c>
      <c r="AF6">
        <v>0</v>
      </c>
      <c r="AG6">
        <v>45163805</v>
      </c>
      <c r="AH6" s="6" t="s">
        <v>11</v>
      </c>
      <c r="AI6" s="7">
        <f t="shared" ref="AI6:AR6" si="0">X7/X$5</f>
        <v>11.986848817107122</v>
      </c>
      <c r="AJ6" s="8">
        <f t="shared" si="0"/>
        <v>0.64201307262520402</v>
      </c>
      <c r="AK6" s="8">
        <f t="shared" si="0"/>
        <v>1.0823201826188169</v>
      </c>
      <c r="AL6" s="8">
        <f t="shared" si="0"/>
        <v>0.43171710103908018</v>
      </c>
      <c r="AM6" s="8">
        <f t="shared" si="0"/>
        <v>0.22155365484207204</v>
      </c>
      <c r="AN6" s="8">
        <f t="shared" si="0"/>
        <v>2.6608575743726319E-2</v>
      </c>
      <c r="AO6" s="8">
        <f t="shared" si="0"/>
        <v>6.2227710733880282E-2</v>
      </c>
      <c r="AP6" s="8">
        <f t="shared" si="0"/>
        <v>0</v>
      </c>
      <c r="AQ6" s="8">
        <f t="shared" si="0"/>
        <v>0</v>
      </c>
      <c r="AR6" s="8">
        <f t="shared" si="0"/>
        <v>4.1335164755755827</v>
      </c>
      <c r="AT6" s="9">
        <f t="shared" ref="AT6:BC6" si="1">X6/X$5</f>
        <v>58.32035630759318</v>
      </c>
      <c r="AU6" s="8">
        <f t="shared" si="1"/>
        <v>2.9975659961507706</v>
      </c>
      <c r="AV6" s="8">
        <f t="shared" si="1"/>
        <v>6.9683311469765448</v>
      </c>
      <c r="AW6" s="8">
        <f t="shared" si="1"/>
        <v>3.2701818644995342</v>
      </c>
      <c r="AX6" s="8">
        <f t="shared" si="1"/>
        <v>0.59967867827688359</v>
      </c>
      <c r="AY6" s="8">
        <f t="shared" si="1"/>
        <v>5.8081475020412159E-2</v>
      </c>
      <c r="AZ6" s="8">
        <f t="shared" si="1"/>
        <v>1.3726793410749125</v>
      </c>
      <c r="BA6" s="8">
        <f t="shared" si="1"/>
        <v>0</v>
      </c>
      <c r="BB6" s="8">
        <f t="shared" si="1"/>
        <v>0</v>
      </c>
      <c r="BC6" s="8">
        <f t="shared" si="1"/>
        <v>20.489799796313289</v>
      </c>
    </row>
    <row r="7" spans="1:55" x14ac:dyDescent="0.25">
      <c r="A7" s="28" t="s">
        <v>116</v>
      </c>
      <c r="B7" s="22">
        <v>2.5813833440571812</v>
      </c>
      <c r="C7" s="22">
        <v>12.242635293112798</v>
      </c>
      <c r="D7" s="22">
        <v>2.7314971369439807</v>
      </c>
      <c r="E7" s="22">
        <v>3.4350611235211006</v>
      </c>
      <c r="F7" s="22">
        <v>1.5224146513934165</v>
      </c>
      <c r="G7" s="22">
        <v>0.59192517240362164</v>
      </c>
      <c r="H7" s="22">
        <v>6.2068922319992765</v>
      </c>
      <c r="I7" s="22">
        <v>0</v>
      </c>
      <c r="J7" s="22">
        <v>5.0105521892571812</v>
      </c>
      <c r="K7" s="23">
        <v>4.3362422340114675</v>
      </c>
      <c r="L7" s="22">
        <v>23.240762952751144</v>
      </c>
      <c r="M7" s="22">
        <v>86.696611350380223</v>
      </c>
      <c r="N7" s="22">
        <v>25.625737579317949</v>
      </c>
      <c r="O7" s="22">
        <v>16.09200062239648</v>
      </c>
      <c r="P7" s="22">
        <v>17.558464810931795</v>
      </c>
      <c r="Q7" s="22">
        <v>5.8540495946621309</v>
      </c>
      <c r="R7" s="22">
        <v>22.925598613233387</v>
      </c>
      <c r="S7" s="22">
        <v>0</v>
      </c>
      <c r="T7" s="22">
        <v>7.9379013840402886</v>
      </c>
      <c r="U7" s="23">
        <v>32.680433434792882</v>
      </c>
      <c r="W7" t="s">
        <v>34</v>
      </c>
      <c r="X7">
        <v>8231579</v>
      </c>
      <c r="Y7">
        <v>258371</v>
      </c>
      <c r="Z7">
        <v>489176</v>
      </c>
      <c r="AA7">
        <v>68626</v>
      </c>
      <c r="AB7">
        <v>56157</v>
      </c>
      <c r="AC7">
        <v>3665</v>
      </c>
      <c r="AD7">
        <v>3561</v>
      </c>
      <c r="AE7">
        <v>0</v>
      </c>
      <c r="AF7">
        <v>0</v>
      </c>
      <c r="AG7">
        <v>9111135</v>
      </c>
      <c r="AH7" s="6" t="s">
        <v>12</v>
      </c>
      <c r="AI7" s="7">
        <f t="shared" ref="AI7:AR7" si="2">X9/X$5</f>
        <v>2.0396858605057595</v>
      </c>
      <c r="AJ7" s="8">
        <f t="shared" si="2"/>
        <v>9.6290381494705493</v>
      </c>
      <c r="AK7" s="8">
        <f t="shared" si="2"/>
        <v>2.4120086812983801</v>
      </c>
      <c r="AL7" s="8">
        <f t="shared" si="2"/>
        <v>1.9468978000987167</v>
      </c>
      <c r="AM7" s="8">
        <f t="shared" si="2"/>
        <v>1.2620829572506367</v>
      </c>
      <c r="AN7" s="8">
        <f t="shared" si="2"/>
        <v>0.72401462686694773</v>
      </c>
      <c r="AO7" s="8">
        <f t="shared" si="2"/>
        <v>4.9194666302669221</v>
      </c>
      <c r="AP7" s="8">
        <f t="shared" si="2"/>
        <v>0.10491577423359688</v>
      </c>
      <c r="AQ7" s="8">
        <f t="shared" si="2"/>
        <v>1.0075993256348872</v>
      </c>
      <c r="AR7" s="8">
        <f t="shared" si="2"/>
        <v>3.3678568421270008</v>
      </c>
      <c r="AT7" s="9">
        <f t="shared" ref="AT7:BC7" si="3">X8/X$5</f>
        <v>21.201844629294161</v>
      </c>
      <c r="AU7" s="8">
        <f t="shared" si="3"/>
        <v>80.119131958776947</v>
      </c>
      <c r="AV7" s="8">
        <f t="shared" si="3"/>
        <v>22.5434857809426</v>
      </c>
      <c r="AW7" s="8">
        <f t="shared" si="3"/>
        <v>15.15767637035432</v>
      </c>
      <c r="AX7" s="8">
        <f t="shared" si="3"/>
        <v>13.644027372061837</v>
      </c>
      <c r="AY7" s="8">
        <f t="shared" si="3"/>
        <v>5.3836300011170231</v>
      </c>
      <c r="AZ7" s="8">
        <f t="shared" si="3"/>
        <v>20.107204523039243</v>
      </c>
      <c r="BA7" s="8">
        <f t="shared" si="3"/>
        <v>0.78368458811276842</v>
      </c>
      <c r="BB7" s="8">
        <f t="shared" si="3"/>
        <v>1.9348158474266841</v>
      </c>
      <c r="BC7" s="8">
        <f t="shared" si="3"/>
        <v>29.419931788621188</v>
      </c>
    </row>
    <row r="8" spans="1:55" ht="33.75" customHeight="1" x14ac:dyDescent="0.25">
      <c r="A8" s="29" t="s">
        <v>117</v>
      </c>
      <c r="B8" s="18">
        <v>0.73659955676166666</v>
      </c>
      <c r="C8" s="18">
        <v>0.60318706005731704</v>
      </c>
      <c r="D8" s="18">
        <v>2.8195372317068688</v>
      </c>
      <c r="E8" s="18">
        <v>1.1259354778155313</v>
      </c>
      <c r="F8" s="18">
        <v>1.3522029646385134</v>
      </c>
      <c r="G8" s="18">
        <v>0.35695017253804312</v>
      </c>
      <c r="H8" s="18">
        <v>0.58481635717111502</v>
      </c>
      <c r="I8" s="18">
        <v>0</v>
      </c>
      <c r="J8" s="18">
        <v>0.18253038859655143</v>
      </c>
      <c r="K8" s="17">
        <v>1.2022648545813643</v>
      </c>
      <c r="L8" s="18">
        <v>6.6880821415289402</v>
      </c>
      <c r="M8" s="18">
        <v>7.1965326395967972</v>
      </c>
      <c r="N8" s="18">
        <v>34.756921759000392</v>
      </c>
      <c r="O8" s="18">
        <v>16.421063647172243</v>
      </c>
      <c r="P8" s="18">
        <v>16.144809984104501</v>
      </c>
      <c r="Q8" s="18">
        <v>5.9787484774166639</v>
      </c>
      <c r="R8" s="18">
        <v>3.4302782912606564</v>
      </c>
      <c r="S8" s="18">
        <v>0</v>
      </c>
      <c r="T8" s="18">
        <v>8.3860827379657508</v>
      </c>
      <c r="U8" s="17">
        <v>14.29755850487412</v>
      </c>
      <c r="W8" t="s">
        <v>35</v>
      </c>
      <c r="X8">
        <v>14559678</v>
      </c>
      <c r="Y8">
        <v>32243051</v>
      </c>
      <c r="Z8">
        <v>10188974</v>
      </c>
      <c r="AA8">
        <v>2409473</v>
      </c>
      <c r="AB8">
        <v>3458339</v>
      </c>
      <c r="AC8">
        <v>741528</v>
      </c>
      <c r="AD8">
        <v>1150641</v>
      </c>
      <c r="AE8">
        <v>8000</v>
      </c>
      <c r="AF8">
        <v>88000</v>
      </c>
      <c r="AG8">
        <v>64847684</v>
      </c>
      <c r="AH8" s="6" t="s">
        <v>13</v>
      </c>
      <c r="AI8" s="7">
        <f t="shared" ref="AI8:AR8" si="4">X11/X$5</f>
        <v>0.65432873336088948</v>
      </c>
      <c r="AJ8" s="8">
        <f t="shared" si="4"/>
        <v>0.46966390527560153</v>
      </c>
      <c r="AK8" s="8">
        <f t="shared" si="4"/>
        <v>3.0680592008439391</v>
      </c>
      <c r="AL8" s="8">
        <f t="shared" si="4"/>
        <v>1.0714040042413484</v>
      </c>
      <c r="AM8" s="8">
        <f t="shared" si="4"/>
        <v>1.2435836590766873</v>
      </c>
      <c r="AN8" s="8">
        <f t="shared" si="4"/>
        <v>0.42540324341825375</v>
      </c>
      <c r="AO8" s="8">
        <f t="shared" si="4"/>
        <v>0.66154295008494968</v>
      </c>
      <c r="AP8" s="8">
        <f t="shared" si="4"/>
        <v>0</v>
      </c>
      <c r="AQ8" s="8">
        <f t="shared" si="4"/>
        <v>0.12356437571065869</v>
      </c>
      <c r="AR8" s="8">
        <f t="shared" si="4"/>
        <v>1.1852831448866112</v>
      </c>
      <c r="AT8" s="9">
        <f t="shared" ref="AT8:BC8" si="5">X10/X$5</f>
        <v>6.3118238902672008</v>
      </c>
      <c r="AU8" s="8">
        <f t="shared" si="5"/>
        <v>5.4840481292613701</v>
      </c>
      <c r="AV8" s="8">
        <f t="shared" si="5"/>
        <v>28.766488312782524</v>
      </c>
      <c r="AW8" s="8">
        <f t="shared" si="5"/>
        <v>9.875039571289129</v>
      </c>
      <c r="AX8" s="8">
        <f t="shared" si="5"/>
        <v>11.465670901694283</v>
      </c>
      <c r="AY8" s="8">
        <f t="shared" si="5"/>
        <v>3.8393452229055498</v>
      </c>
      <c r="AZ8" s="8">
        <f t="shared" si="5"/>
        <v>4.2065128615975649</v>
      </c>
      <c r="BA8" s="8">
        <f t="shared" si="5"/>
        <v>0</v>
      </c>
      <c r="BB8" s="8">
        <f t="shared" si="5"/>
        <v>2.1107081971927464</v>
      </c>
      <c r="BC8" s="8">
        <f t="shared" si="5"/>
        <v>11.289533280084781</v>
      </c>
    </row>
    <row r="9" spans="1:55" x14ac:dyDescent="0.25">
      <c r="A9" s="28" t="s">
        <v>23</v>
      </c>
      <c r="B9" s="22">
        <v>0.17586813298823809</v>
      </c>
      <c r="C9" s="22">
        <v>0.67561720643002388</v>
      </c>
      <c r="D9" s="22">
        <v>0.88183187413753206</v>
      </c>
      <c r="E9" s="22">
        <v>7.4521840610143562</v>
      </c>
      <c r="F9" s="22">
        <v>0.53164170383315568</v>
      </c>
      <c r="G9" s="22">
        <v>0.28183950453671203</v>
      </c>
      <c r="H9" s="22">
        <v>1.652796824867246</v>
      </c>
      <c r="I9" s="22">
        <v>2.5092052792848771</v>
      </c>
      <c r="J9" s="22">
        <v>0.54014938324211648</v>
      </c>
      <c r="K9" s="23">
        <v>1.0546639626174823</v>
      </c>
      <c r="L9" s="22">
        <v>0.61150863277445977</v>
      </c>
      <c r="M9" s="22">
        <v>3.2147336714928003</v>
      </c>
      <c r="N9" s="22">
        <v>3.8849480472260174</v>
      </c>
      <c r="O9" s="22">
        <v>65.099102722511233</v>
      </c>
      <c r="P9" s="22">
        <v>1.0323443600278994</v>
      </c>
      <c r="Q9" s="22">
        <v>6.0576450265627084</v>
      </c>
      <c r="R9" s="22">
        <v>2.0035513638985947</v>
      </c>
      <c r="S9" s="22">
        <v>0.790767864261533</v>
      </c>
      <c r="T9" s="22">
        <v>8.4746812935178255</v>
      </c>
      <c r="U9" s="23">
        <v>7.110230321315024</v>
      </c>
      <c r="W9" t="s">
        <v>36</v>
      </c>
      <c r="X9">
        <v>1400688</v>
      </c>
      <c r="Y9">
        <v>3875099</v>
      </c>
      <c r="Z9">
        <v>1090155</v>
      </c>
      <c r="AA9">
        <v>309480</v>
      </c>
      <c r="AB9">
        <v>319899</v>
      </c>
      <c r="AC9">
        <v>99724</v>
      </c>
      <c r="AD9">
        <v>281518</v>
      </c>
      <c r="AE9">
        <v>1071</v>
      </c>
      <c r="AF9">
        <v>45828</v>
      </c>
      <c r="AG9">
        <v>7423461</v>
      </c>
      <c r="AH9" s="6" t="s">
        <v>14</v>
      </c>
      <c r="AI9" s="7">
        <f t="shared" ref="AI9:AR9" si="6">X13/X$5</f>
        <v>0.16955734769311198</v>
      </c>
      <c r="AJ9" s="8">
        <f t="shared" si="6"/>
        <v>0.38118835088330122</v>
      </c>
      <c r="AK9" s="8">
        <f t="shared" si="6"/>
        <v>0.75424514075511517</v>
      </c>
      <c r="AL9" s="8">
        <f t="shared" si="6"/>
        <v>5.9786835878532312</v>
      </c>
      <c r="AM9" s="8">
        <f t="shared" si="6"/>
        <v>0.30754836635786958</v>
      </c>
      <c r="AN9" s="8">
        <f t="shared" si="6"/>
        <v>0.48362266194183939</v>
      </c>
      <c r="AO9" s="8">
        <f t="shared" si="6"/>
        <v>1.0486618705813411</v>
      </c>
      <c r="AP9" s="8">
        <f t="shared" si="6"/>
        <v>0.91162109712217798</v>
      </c>
      <c r="AQ9" s="8">
        <f t="shared" si="6"/>
        <v>0.24598545114783799</v>
      </c>
      <c r="AR9" s="8">
        <f t="shared" si="6"/>
        <v>0.81035139885530139</v>
      </c>
      <c r="AT9" s="9">
        <f t="shared" ref="AT9:BC9" si="7">X12/X$5</f>
        <v>0.50340058875472493</v>
      </c>
      <c r="AU9" s="8">
        <f t="shared" si="7"/>
        <v>1.6543333397925342</v>
      </c>
      <c r="AV9" s="8">
        <f t="shared" si="7"/>
        <v>3.187852611901576</v>
      </c>
      <c r="AW9" s="8">
        <f t="shared" si="7"/>
        <v>41.928231989785253</v>
      </c>
      <c r="AX9" s="8">
        <f t="shared" si="7"/>
        <v>0.53655460687931689</v>
      </c>
      <c r="AY9" s="8">
        <f t="shared" si="7"/>
        <v>1.7317136981023435</v>
      </c>
      <c r="AZ9" s="8">
        <f t="shared" si="7"/>
        <v>1.5377811133337447</v>
      </c>
      <c r="BA9" s="8">
        <f t="shared" si="7"/>
        <v>0.78368458811276842</v>
      </c>
      <c r="BB9" s="8">
        <f t="shared" si="7"/>
        <v>9.4624367672774063</v>
      </c>
      <c r="BC9" s="8">
        <f t="shared" si="7"/>
        <v>4.5449892179820708</v>
      </c>
    </row>
    <row r="10" spans="1:55" x14ac:dyDescent="0.25">
      <c r="A10" s="28" t="s">
        <v>24</v>
      </c>
      <c r="B10" s="22">
        <v>6.0383826665904243E-2</v>
      </c>
      <c r="C10" s="22">
        <v>0.2319976819153465</v>
      </c>
      <c r="D10" s="22">
        <v>0.48984948552101321</v>
      </c>
      <c r="E10" s="22">
        <v>0.40051971716542895</v>
      </c>
      <c r="F10" s="22">
        <v>5.2382208634547469</v>
      </c>
      <c r="G10" s="22">
        <v>0.28671790448871765</v>
      </c>
      <c r="H10" s="22">
        <v>0.46712687112243562</v>
      </c>
      <c r="I10" s="22">
        <v>0</v>
      </c>
      <c r="J10" s="22">
        <v>0.13004515001822253</v>
      </c>
      <c r="K10" s="23">
        <v>0.82937327756973511</v>
      </c>
      <c r="L10" s="22">
        <v>0.25758146084973332</v>
      </c>
      <c r="M10" s="22">
        <v>1.8025988795696049</v>
      </c>
      <c r="N10" s="22">
        <v>3.7761758528651792</v>
      </c>
      <c r="O10" s="22">
        <v>4.5105828585212144</v>
      </c>
      <c r="P10" s="22">
        <v>43.255396832167023</v>
      </c>
      <c r="Q10" s="22">
        <v>3.4045389724154878</v>
      </c>
      <c r="R10" s="22">
        <v>1.2815552019819907</v>
      </c>
      <c r="S10" s="22">
        <v>0</v>
      </c>
      <c r="T10" s="22">
        <v>0.49611883650251803</v>
      </c>
      <c r="U10" s="23">
        <v>6.7703603517630091</v>
      </c>
      <c r="W10" t="s">
        <v>37</v>
      </c>
      <c r="X10">
        <v>4334440</v>
      </c>
      <c r="Y10">
        <v>2206994</v>
      </c>
      <c r="Z10">
        <v>13001583</v>
      </c>
      <c r="AA10">
        <v>1569742</v>
      </c>
      <c r="AB10">
        <v>2906193</v>
      </c>
      <c r="AC10">
        <v>528822</v>
      </c>
      <c r="AD10">
        <v>240719</v>
      </c>
      <c r="AE10">
        <v>0</v>
      </c>
      <c r="AF10">
        <v>96000</v>
      </c>
      <c r="AG10">
        <v>24884493</v>
      </c>
      <c r="AH10" s="6" t="s">
        <v>15</v>
      </c>
      <c r="AI10" s="7">
        <f t="shared" ref="AI10:AR10" si="8">X15/X$5</f>
        <v>5.357952774025973E-2</v>
      </c>
      <c r="AJ10" s="8">
        <f t="shared" si="8"/>
        <v>0.27016030164000626</v>
      </c>
      <c r="AK10" s="8">
        <f t="shared" si="8"/>
        <v>0.4149281964925095</v>
      </c>
      <c r="AL10" s="8">
        <f t="shared" si="8"/>
        <v>0.35802587436738453</v>
      </c>
      <c r="AM10" s="8">
        <f t="shared" si="8"/>
        <v>4.6435132138754893</v>
      </c>
      <c r="AN10" s="8">
        <f t="shared" si="8"/>
        <v>0.20820030739504494</v>
      </c>
      <c r="AO10" s="8">
        <f t="shared" si="8"/>
        <v>0.70446102297526414</v>
      </c>
      <c r="AP10" s="8">
        <f t="shared" si="8"/>
        <v>0</v>
      </c>
      <c r="AQ10" s="8">
        <f t="shared" si="8"/>
        <v>0.27626092185132145</v>
      </c>
      <c r="AR10" s="8">
        <f t="shared" si="8"/>
        <v>0.74788954148618425</v>
      </c>
      <c r="AT10" s="9">
        <f t="shared" ref="AT10:BC10" si="9">X14/X$5</f>
        <v>0.16309471943548104</v>
      </c>
      <c r="AU10" s="8">
        <f t="shared" si="9"/>
        <v>1.6974479649753911</v>
      </c>
      <c r="AV10" s="8">
        <f t="shared" si="9"/>
        <v>3.3861689743737178</v>
      </c>
      <c r="AW10" s="8">
        <f t="shared" si="9"/>
        <v>3.6738668581415617</v>
      </c>
      <c r="AX10" s="8">
        <f t="shared" si="9"/>
        <v>35.41244229860196</v>
      </c>
      <c r="AY10" s="8">
        <f t="shared" si="9"/>
        <v>1.6843627755919526</v>
      </c>
      <c r="AZ10" s="8">
        <f t="shared" si="9"/>
        <v>1.5377811133337447</v>
      </c>
      <c r="BA10" s="8">
        <f t="shared" si="9"/>
        <v>0</v>
      </c>
      <c r="BB10" s="8">
        <f t="shared" si="9"/>
        <v>0.70356939906424876</v>
      </c>
      <c r="BC10" s="8">
        <f t="shared" si="9"/>
        <v>5.5518882050079528</v>
      </c>
    </row>
    <row r="11" spans="1:55" x14ac:dyDescent="0.25">
      <c r="A11" s="28" t="s">
        <v>25</v>
      </c>
      <c r="B11" s="22">
        <v>5.3130566893340163E-2</v>
      </c>
      <c r="C11" s="22">
        <v>0.3423303952551528</v>
      </c>
      <c r="D11" s="22">
        <v>0.58091042513549873</v>
      </c>
      <c r="E11" s="22">
        <v>0.90020257501135992</v>
      </c>
      <c r="F11" s="22">
        <v>0.55651572835640362</v>
      </c>
      <c r="G11" s="22">
        <v>8.1268908214462492</v>
      </c>
      <c r="H11" s="22">
        <v>0.5322903932676587</v>
      </c>
      <c r="I11" s="22">
        <v>0.79748939110775607</v>
      </c>
      <c r="J11" s="22">
        <v>0.67809109140800417</v>
      </c>
      <c r="K11" s="23">
        <v>0.84635265555974537</v>
      </c>
      <c r="L11" s="22">
        <v>0.45385560695517502</v>
      </c>
      <c r="M11" s="22">
        <v>3.449935986805964</v>
      </c>
      <c r="N11" s="22">
        <v>5.9607715714203771</v>
      </c>
      <c r="O11" s="22">
        <v>11.603849707213207</v>
      </c>
      <c r="P11" s="22">
        <v>3.1650661375676581</v>
      </c>
      <c r="Q11" s="22">
        <v>107.26603812355151</v>
      </c>
      <c r="R11" s="22">
        <v>9.2479871275469296</v>
      </c>
      <c r="S11" s="22">
        <v>8.0935090907167915</v>
      </c>
      <c r="T11" s="22">
        <v>3.2638004524045652</v>
      </c>
      <c r="U11" s="23">
        <v>9.9623736129734279</v>
      </c>
      <c r="W11" t="s">
        <v>38</v>
      </c>
      <c r="X11">
        <v>449339</v>
      </c>
      <c r="Y11">
        <v>189011</v>
      </c>
      <c r="Z11">
        <v>1386670</v>
      </c>
      <c r="AA11">
        <v>170311</v>
      </c>
      <c r="AB11">
        <v>315210</v>
      </c>
      <c r="AC11">
        <v>58594</v>
      </c>
      <c r="AD11">
        <v>37857</v>
      </c>
      <c r="AE11">
        <v>0</v>
      </c>
      <c r="AF11">
        <v>5620</v>
      </c>
      <c r="AG11">
        <v>2612612</v>
      </c>
      <c r="AH11" s="6" t="s">
        <v>16</v>
      </c>
      <c r="AI11" s="7">
        <f t="shared" ref="AI11:AR11" si="10">X17/X$5</f>
        <v>5.4035319232967817E-2</v>
      </c>
      <c r="AJ11" s="8">
        <f t="shared" si="10"/>
        <v>0.24495895712934207</v>
      </c>
      <c r="AK11" s="8">
        <f t="shared" si="10"/>
        <v>0.46219020734529159</v>
      </c>
      <c r="AL11" s="8">
        <f t="shared" si="10"/>
        <v>0.76931023644200613</v>
      </c>
      <c r="AM11" s="8">
        <f t="shared" si="10"/>
        <v>0.36992283940759019</v>
      </c>
      <c r="AN11" s="8">
        <f t="shared" si="10"/>
        <v>7.0716809503727722</v>
      </c>
      <c r="AO11" s="8">
        <f t="shared" si="10"/>
        <v>0.48614852923800883</v>
      </c>
      <c r="AP11" s="8">
        <f t="shared" si="10"/>
        <v>1.1338936384256619</v>
      </c>
      <c r="AQ11" s="8">
        <f t="shared" si="10"/>
        <v>0.77702644163530055</v>
      </c>
      <c r="AR11" s="8">
        <f t="shared" si="10"/>
        <v>0.73015302165494178</v>
      </c>
      <c r="AT11" s="9">
        <f t="shared" ref="AT11:BC11" si="11">X16/X$5</f>
        <v>0.45730157506571573</v>
      </c>
      <c r="AU11" s="8">
        <f t="shared" si="11"/>
        <v>3.0019368465741838</v>
      </c>
      <c r="AV11" s="8">
        <f t="shared" si="11"/>
        <v>4.0811844896183711</v>
      </c>
      <c r="AW11" s="8">
        <f t="shared" si="11"/>
        <v>10.37208733555047</v>
      </c>
      <c r="AX11" s="8">
        <f t="shared" si="11"/>
        <v>2.5801214585407539</v>
      </c>
      <c r="AY11" s="8">
        <f t="shared" si="11"/>
        <v>94.102814467974625</v>
      </c>
      <c r="AZ11" s="8">
        <f t="shared" si="11"/>
        <v>2.0969742454551064</v>
      </c>
      <c r="BA11" s="8">
        <f t="shared" si="11"/>
        <v>5.2910464966433564</v>
      </c>
      <c r="BB11" s="8">
        <f t="shared" si="11"/>
        <v>4.3185969176312415</v>
      </c>
      <c r="BC11" s="8">
        <f t="shared" si="11"/>
        <v>8.6204894215019099</v>
      </c>
    </row>
    <row r="12" spans="1:55" x14ac:dyDescent="0.25">
      <c r="A12" s="28" t="s">
        <v>118</v>
      </c>
      <c r="B12" s="22">
        <v>0.18273648410055512</v>
      </c>
      <c r="C12" s="22">
        <v>0.29746799658662992</v>
      </c>
      <c r="D12" s="22">
        <v>0.3089712273520725</v>
      </c>
      <c r="E12" s="22">
        <v>0.93687323415601298</v>
      </c>
      <c r="F12" s="22">
        <v>0.40917594372954297</v>
      </c>
      <c r="G12" s="22">
        <v>4.3397274845213543E-3</v>
      </c>
      <c r="H12" s="22">
        <v>3.8962304034479418</v>
      </c>
      <c r="I12" s="22">
        <v>1.9712854396209691</v>
      </c>
      <c r="J12" s="22">
        <v>0.45618127016406534</v>
      </c>
      <c r="K12" s="23">
        <v>0.4095786371219336</v>
      </c>
      <c r="L12" s="22">
        <v>2.0514841284412602</v>
      </c>
      <c r="M12" s="22">
        <v>3.3305942539987954</v>
      </c>
      <c r="N12" s="22">
        <v>2.3213461198112211</v>
      </c>
      <c r="O12" s="22">
        <v>4.1482023401624968</v>
      </c>
      <c r="P12" s="22">
        <v>1.456809949392704</v>
      </c>
      <c r="Q12" s="22">
        <v>0.30347744647002478</v>
      </c>
      <c r="R12" s="22">
        <v>13.061557220467034</v>
      </c>
      <c r="S12" s="22">
        <v>0.790767864261533</v>
      </c>
      <c r="T12" s="22">
        <v>4.9611883650251807</v>
      </c>
      <c r="U12" s="23">
        <v>2.6609256820582101</v>
      </c>
      <c r="W12" t="s">
        <v>39</v>
      </c>
      <c r="X12">
        <v>345694</v>
      </c>
      <c r="Y12">
        <v>665768</v>
      </c>
      <c r="Z12">
        <v>1440813</v>
      </c>
      <c r="AA12">
        <v>6664936</v>
      </c>
      <c r="AB12">
        <v>136000</v>
      </c>
      <c r="AC12">
        <v>238522</v>
      </c>
      <c r="AD12">
        <v>88000</v>
      </c>
      <c r="AE12">
        <v>8000</v>
      </c>
      <c r="AF12">
        <v>430374</v>
      </c>
      <c r="AG12">
        <v>10018107</v>
      </c>
      <c r="AH12" s="6" t="s">
        <v>17</v>
      </c>
      <c r="AI12" s="7">
        <f t="shared" ref="AI12:AR12" si="12">X19/X$5</f>
        <v>0.13649426193612452</v>
      </c>
      <c r="AJ12" s="8">
        <f t="shared" si="12"/>
        <v>0.34288687935033163</v>
      </c>
      <c r="AK12" s="8">
        <f t="shared" si="12"/>
        <v>0.19905977502991221</v>
      </c>
      <c r="AL12" s="8">
        <f t="shared" si="12"/>
        <v>1.0136035099046967</v>
      </c>
      <c r="AM12" s="8">
        <f t="shared" si="12"/>
        <v>0.38723856124283523</v>
      </c>
      <c r="AN12" s="8">
        <f t="shared" si="12"/>
        <v>0</v>
      </c>
      <c r="AO12" s="8">
        <f t="shared" si="12"/>
        <v>3.2705458819240567</v>
      </c>
      <c r="AP12" s="8">
        <f t="shared" si="12"/>
        <v>0</v>
      </c>
      <c r="AQ12" s="8">
        <f t="shared" si="12"/>
        <v>0.83660997511855406</v>
      </c>
      <c r="AR12" s="8">
        <f t="shared" si="12"/>
        <v>0.36574432403099028</v>
      </c>
      <c r="AT12" s="9">
        <f t="shared" ref="AT12:BC12" si="13">X18/X$5</f>
        <v>1.6985441307494089</v>
      </c>
      <c r="AU12" s="8">
        <f t="shared" si="13"/>
        <v>2.8989100130008101</v>
      </c>
      <c r="AV12" s="8">
        <f t="shared" si="13"/>
        <v>2.0572836267610319</v>
      </c>
      <c r="AW12" s="8">
        <f t="shared" si="13"/>
        <v>3.8841265362231807</v>
      </c>
      <c r="AX12" s="8">
        <f t="shared" si="13"/>
        <v>0.58355047803480531</v>
      </c>
      <c r="AY12" s="8">
        <f t="shared" si="13"/>
        <v>0</v>
      </c>
      <c r="AZ12" s="8">
        <f t="shared" si="13"/>
        <v>12.265726605228281</v>
      </c>
      <c r="BA12" s="8">
        <f t="shared" si="13"/>
        <v>0</v>
      </c>
      <c r="BB12" s="8">
        <f t="shared" si="13"/>
        <v>6.4363627953583515</v>
      </c>
      <c r="BC12" s="8">
        <f t="shared" si="13"/>
        <v>2.278762843451922</v>
      </c>
    </row>
    <row r="13" spans="1:55" x14ac:dyDescent="0.25">
      <c r="A13" s="28" t="s">
        <v>119</v>
      </c>
      <c r="B13" s="22">
        <v>6.606086352179126E-2</v>
      </c>
      <c r="C13" s="22">
        <v>0.46009203147171801</v>
      </c>
      <c r="D13" s="22">
        <v>0.71534128798708674</v>
      </c>
      <c r="E13" s="22">
        <v>2.3662334818138704</v>
      </c>
      <c r="F13" s="22">
        <v>1.0080529844048187</v>
      </c>
      <c r="G13" s="22">
        <v>1.096479187968523</v>
      </c>
      <c r="H13" s="22">
        <v>1.7402451680247115</v>
      </c>
      <c r="I13" s="22">
        <v>28.342602944878834</v>
      </c>
      <c r="J13" s="22">
        <v>4.2424362006421577</v>
      </c>
      <c r="K13" s="23">
        <v>0.8760079387777876</v>
      </c>
      <c r="L13" s="22">
        <v>0.19361930082145637</v>
      </c>
      <c r="M13" s="22">
        <v>2.4795147278850309</v>
      </c>
      <c r="N13" s="22">
        <v>3.9050659591901167</v>
      </c>
      <c r="O13" s="22">
        <v>9.1835250145135152</v>
      </c>
      <c r="P13" s="22">
        <v>7.4136246057282342</v>
      </c>
      <c r="Q13" s="22">
        <v>12.376652416961564</v>
      </c>
      <c r="R13" s="22">
        <v>11.282438211315535</v>
      </c>
      <c r="S13" s="22">
        <v>76.06336778741867</v>
      </c>
      <c r="T13" s="22">
        <v>11.458712065371346</v>
      </c>
      <c r="U13" s="23">
        <v>4.4802883779473692</v>
      </c>
      <c r="W13" t="s">
        <v>40</v>
      </c>
      <c r="X13">
        <v>116438</v>
      </c>
      <c r="Y13">
        <v>153405</v>
      </c>
      <c r="Z13">
        <v>340896</v>
      </c>
      <c r="AA13">
        <v>950375</v>
      </c>
      <c r="AB13">
        <v>77954</v>
      </c>
      <c r="AC13">
        <v>66613</v>
      </c>
      <c r="AD13">
        <v>60010</v>
      </c>
      <c r="AE13">
        <v>9306</v>
      </c>
      <c r="AF13">
        <v>11188</v>
      </c>
      <c r="AG13">
        <v>1786184</v>
      </c>
      <c r="AH13" s="6" t="s">
        <v>18</v>
      </c>
      <c r="AI13" s="7">
        <f t="shared" ref="AI13:AR13" si="14">X21/X$5</f>
        <v>6.7684308565724632E-2</v>
      </c>
      <c r="AJ13" s="8">
        <f t="shared" si="14"/>
        <v>0.55171612348568255</v>
      </c>
      <c r="AK13" s="8">
        <f t="shared" si="14"/>
        <v>0.66670831207764347</v>
      </c>
      <c r="AL13" s="8">
        <f t="shared" si="14"/>
        <v>2.6390190873123034</v>
      </c>
      <c r="AM13" s="8">
        <f t="shared" si="14"/>
        <v>1.2183813735712088</v>
      </c>
      <c r="AN13" s="8">
        <f t="shared" si="14"/>
        <v>1.2533691902029842</v>
      </c>
      <c r="AO13" s="8">
        <f t="shared" si="14"/>
        <v>1.7796670925469911</v>
      </c>
      <c r="AP13" s="8">
        <f t="shared" si="14"/>
        <v>26.706305433133409</v>
      </c>
      <c r="AQ13" s="8">
        <f t="shared" si="14"/>
        <v>6.3871569105112957</v>
      </c>
      <c r="AR13" s="8">
        <f t="shared" si="14"/>
        <v>0.96895068320687405</v>
      </c>
      <c r="AT13" s="9">
        <f t="shared" ref="AT13:BC13" si="15">X20/X$5</f>
        <v>0.25089792660585397</v>
      </c>
      <c r="AU13" s="8">
        <f t="shared" si="15"/>
        <v>2.8429909578964927</v>
      </c>
      <c r="AV13" s="8">
        <f t="shared" si="15"/>
        <v>4.454855501691994</v>
      </c>
      <c r="AW13" s="8">
        <f t="shared" si="15"/>
        <v>11.315069562322465</v>
      </c>
      <c r="AX13" s="8">
        <f t="shared" si="15"/>
        <v>6.4620743130402998</v>
      </c>
      <c r="AY13" s="8">
        <f t="shared" si="15"/>
        <v>15.787866264104739</v>
      </c>
      <c r="AZ13" s="8">
        <f t="shared" si="15"/>
        <v>8.4205224061226307</v>
      </c>
      <c r="BA13" s="8">
        <f t="shared" si="15"/>
        <v>74.740293050035277</v>
      </c>
      <c r="BB13" s="8">
        <f t="shared" si="15"/>
        <v>13.594741699962668</v>
      </c>
      <c r="BC13" s="8">
        <f t="shared" si="15"/>
        <v>4.9016236988563566</v>
      </c>
    </row>
    <row r="14" spans="1:55" x14ac:dyDescent="0.25">
      <c r="A14" s="28" t="s">
        <v>120</v>
      </c>
      <c r="B14" s="22">
        <v>5.4823872292221647E-3</v>
      </c>
      <c r="C14" s="22">
        <v>0</v>
      </c>
      <c r="D14" s="22">
        <v>2.4262589507423322E-3</v>
      </c>
      <c r="E14" s="22">
        <v>1.7377719334359235E-3</v>
      </c>
      <c r="F14" s="22">
        <v>3.0113954229450204E-2</v>
      </c>
      <c r="G14" s="22">
        <v>1.1122448413126408E-2</v>
      </c>
      <c r="H14" s="22">
        <v>0.34767524667103089</v>
      </c>
      <c r="I14" s="22">
        <v>2.0039046140217573</v>
      </c>
      <c r="J14" s="22">
        <v>0.67997220866307617</v>
      </c>
      <c r="K14" s="23">
        <v>3.9315956007951396E-2</v>
      </c>
      <c r="L14" s="22">
        <v>0.35124744661327273</v>
      </c>
      <c r="M14" s="22">
        <v>0</v>
      </c>
      <c r="N14" s="22">
        <v>0.43559406656056238</v>
      </c>
      <c r="O14" s="22">
        <v>0.97902644137235129</v>
      </c>
      <c r="P14" s="22">
        <v>3.1283162425087864E-2</v>
      </c>
      <c r="Q14" s="22">
        <v>0.85822663168106827</v>
      </c>
      <c r="R14" s="22">
        <v>0.1423950224424434</v>
      </c>
      <c r="S14" s="22">
        <v>1.581535728523066</v>
      </c>
      <c r="T14" s="22">
        <v>6.8146469949622128</v>
      </c>
      <c r="U14" s="23">
        <v>0.4856458167358006</v>
      </c>
      <c r="W14" t="s">
        <v>41</v>
      </c>
      <c r="X14">
        <v>112000</v>
      </c>
      <c r="Y14">
        <v>683119</v>
      </c>
      <c r="Z14">
        <v>1530446</v>
      </c>
      <c r="AA14">
        <v>584000</v>
      </c>
      <c r="AB14">
        <v>8975959</v>
      </c>
      <c r="AC14">
        <v>232000</v>
      </c>
      <c r="AD14">
        <v>88000</v>
      </c>
      <c r="AE14">
        <v>0</v>
      </c>
      <c r="AF14">
        <v>32000</v>
      </c>
      <c r="AG14">
        <v>12237523</v>
      </c>
      <c r="AH14" s="6" t="s">
        <v>42</v>
      </c>
      <c r="AI14" s="7">
        <f t="shared" ref="AI14:AR14" si="16">X23/X$5</f>
        <v>1.2115607729492879E-3</v>
      </c>
      <c r="AJ14" s="8">
        <f t="shared" si="16"/>
        <v>0</v>
      </c>
      <c r="AK14" s="8">
        <f t="shared" si="16"/>
        <v>1.1881325700081457E-3</v>
      </c>
      <c r="AL14" s="8">
        <f t="shared" si="16"/>
        <v>3.636121650694902E-3</v>
      </c>
      <c r="AM14" s="8">
        <f t="shared" si="16"/>
        <v>3.0382404614541319E-2</v>
      </c>
      <c r="AN14" s="8">
        <f t="shared" si="16"/>
        <v>3.2453024167655295E-3</v>
      </c>
      <c r="AO14" s="8">
        <f t="shared" si="16"/>
        <v>0</v>
      </c>
      <c r="AP14" s="8">
        <f t="shared" si="16"/>
        <v>2.3570293593226652</v>
      </c>
      <c r="AQ14" s="8">
        <f t="shared" si="16"/>
        <v>0.65095559994047536</v>
      </c>
      <c r="AR14" s="8">
        <f t="shared" si="16"/>
        <v>2.8927835119568077E-2</v>
      </c>
      <c r="AT14" s="9">
        <f t="shared" ref="AT14:BC14" si="17">X22/X$5</f>
        <v>0.2329924563364015</v>
      </c>
      <c r="AU14" s="8">
        <f t="shared" si="17"/>
        <v>0</v>
      </c>
      <c r="AV14" s="8">
        <f t="shared" si="17"/>
        <v>8.8501494972673789E-2</v>
      </c>
      <c r="AW14" s="8">
        <f t="shared" si="17"/>
        <v>2.013077730488527</v>
      </c>
      <c r="AX14" s="8">
        <f t="shared" si="17"/>
        <v>3.1562035698783346E-2</v>
      </c>
      <c r="AY14" s="8">
        <f t="shared" si="17"/>
        <v>0.76318332158383817</v>
      </c>
      <c r="AZ14" s="8">
        <f t="shared" si="17"/>
        <v>0</v>
      </c>
      <c r="BA14" s="8">
        <f t="shared" si="17"/>
        <v>2.3510537643383054</v>
      </c>
      <c r="BB14" s="8">
        <f t="shared" si="17"/>
        <v>0.17589234976606219</v>
      </c>
      <c r="BC14" s="8">
        <f t="shared" si="17"/>
        <v>0.30174949056493577</v>
      </c>
    </row>
    <row r="15" spans="1:55" x14ac:dyDescent="0.25">
      <c r="A15" s="28" t="s">
        <v>121</v>
      </c>
      <c r="B15" s="22">
        <v>2.9680409238821543E-3</v>
      </c>
      <c r="C15" s="22">
        <v>0</v>
      </c>
      <c r="D15" s="22">
        <v>0</v>
      </c>
      <c r="E15" s="22">
        <v>9.6617671932933916E-3</v>
      </c>
      <c r="F15" s="22">
        <v>0</v>
      </c>
      <c r="G15" s="22">
        <v>0</v>
      </c>
      <c r="H15" s="22">
        <v>0</v>
      </c>
      <c r="I15" s="22">
        <v>0</v>
      </c>
      <c r="J15" s="22">
        <v>4.9901286304878271E-2</v>
      </c>
      <c r="K15" s="23">
        <v>2.7206225850347704E-3</v>
      </c>
      <c r="L15" s="22">
        <v>0.23416496440884849</v>
      </c>
      <c r="M15" s="22">
        <v>0</v>
      </c>
      <c r="N15" s="22">
        <v>0</v>
      </c>
      <c r="O15" s="22">
        <v>0.21606501669561937</v>
      </c>
      <c r="P15" s="22">
        <v>0</v>
      </c>
      <c r="Q15" s="22">
        <v>0</v>
      </c>
      <c r="R15" s="22">
        <v>0</v>
      </c>
      <c r="S15" s="22">
        <v>0</v>
      </c>
      <c r="T15" s="22">
        <v>0.16537294550083934</v>
      </c>
      <c r="U15" s="23">
        <v>9.1867214480319578E-2</v>
      </c>
      <c r="W15" t="s">
        <v>43</v>
      </c>
      <c r="X15">
        <v>36794</v>
      </c>
      <c r="Y15">
        <v>108723</v>
      </c>
      <c r="Z15">
        <v>187535</v>
      </c>
      <c r="AA15">
        <v>56912</v>
      </c>
      <c r="AB15">
        <v>1176987</v>
      </c>
      <c r="AC15">
        <v>28677</v>
      </c>
      <c r="AD15">
        <v>40313</v>
      </c>
      <c r="AE15">
        <v>0</v>
      </c>
      <c r="AF15">
        <v>12565</v>
      </c>
      <c r="AG15">
        <v>1648505</v>
      </c>
      <c r="AH15" s="6" t="s">
        <v>44</v>
      </c>
      <c r="AI15" s="7">
        <f t="shared" ref="AI15:AR15" si="18">X25/X$5</f>
        <v>0</v>
      </c>
      <c r="AJ15" s="8">
        <f t="shared" si="18"/>
        <v>0</v>
      </c>
      <c r="AK15" s="8">
        <f t="shared" si="18"/>
        <v>1.1518469570693494E-2</v>
      </c>
      <c r="AL15" s="8">
        <f t="shared" si="18"/>
        <v>0</v>
      </c>
      <c r="AM15" s="8">
        <f t="shared" si="18"/>
        <v>0</v>
      </c>
      <c r="AN15" s="8">
        <f t="shared" si="18"/>
        <v>0</v>
      </c>
      <c r="AO15" s="8">
        <f t="shared" si="18"/>
        <v>0</v>
      </c>
      <c r="AP15" s="8">
        <f t="shared" si="18"/>
        <v>0</v>
      </c>
      <c r="AQ15" s="8">
        <f t="shared" si="18"/>
        <v>5.3075516541909264E-2</v>
      </c>
      <c r="AR15" s="8">
        <f t="shared" si="18"/>
        <v>3.4570221540879309E-3</v>
      </c>
      <c r="AT15" s="9">
        <f t="shared" ref="AT15:BC15" si="19">X24/X$5</f>
        <v>0</v>
      </c>
      <c r="AU15" s="8">
        <f t="shared" si="19"/>
        <v>0</v>
      </c>
      <c r="AV15" s="8">
        <f t="shared" si="19"/>
        <v>1.770029899453476E-2</v>
      </c>
      <c r="AW15" s="8">
        <f t="shared" si="19"/>
        <v>0</v>
      </c>
      <c r="AX15" s="8">
        <f t="shared" si="19"/>
        <v>0</v>
      </c>
      <c r="AY15" s="8">
        <f t="shared" si="19"/>
        <v>0</v>
      </c>
      <c r="AZ15" s="8">
        <f t="shared" si="19"/>
        <v>0</v>
      </c>
      <c r="BA15" s="8">
        <f t="shared" si="19"/>
        <v>0</v>
      </c>
      <c r="BB15" s="8">
        <f t="shared" si="19"/>
        <v>0.17589234976606219</v>
      </c>
      <c r="BC15" s="8">
        <f t="shared" si="19"/>
        <v>7.2588391686885688E-3</v>
      </c>
    </row>
    <row r="16" spans="1:55" x14ac:dyDescent="0.25">
      <c r="A16" s="28" t="s">
        <v>122</v>
      </c>
      <c r="B16" s="22">
        <v>3.1363469920510142E-3</v>
      </c>
      <c r="C16" s="22">
        <v>9.0606194966491804E-2</v>
      </c>
      <c r="D16" s="22">
        <v>5.7415653913347728E-2</v>
      </c>
      <c r="E16" s="22">
        <v>0.12269036984973135</v>
      </c>
      <c r="F16" s="22">
        <v>4.7425274236433203E-2</v>
      </c>
      <c r="G16" s="22">
        <v>0.38770761173778018</v>
      </c>
      <c r="H16" s="22">
        <v>0.19773328803913798</v>
      </c>
      <c r="I16" s="22">
        <v>5.0834512154052653</v>
      </c>
      <c r="J16" s="22">
        <v>0.80662721329853149</v>
      </c>
      <c r="K16" s="23">
        <v>0.11298333051483958</v>
      </c>
      <c r="L16" s="22">
        <v>7.024948932265454E-2</v>
      </c>
      <c r="M16" s="22">
        <v>0.83931768211746061</v>
      </c>
      <c r="N16" s="22">
        <v>0.95870115906347453</v>
      </c>
      <c r="O16" s="22">
        <v>1.5131771488698476</v>
      </c>
      <c r="P16" s="22">
        <v>0.31283162425087863</v>
      </c>
      <c r="Q16" s="22">
        <v>2.910492863434611</v>
      </c>
      <c r="R16" s="22">
        <v>5.6699562011244327</v>
      </c>
      <c r="S16" s="22">
        <v>11.070750099661463</v>
      </c>
      <c r="T16" s="22">
        <v>8.8383364006741711</v>
      </c>
      <c r="U16" s="23">
        <v>1.0831688214705522</v>
      </c>
      <c r="W16" t="s">
        <v>45</v>
      </c>
      <c r="X16">
        <v>314037</v>
      </c>
      <c r="Y16">
        <v>1208096</v>
      </c>
      <c r="Z16">
        <v>1844572</v>
      </c>
      <c r="AA16">
        <v>1648753</v>
      </c>
      <c r="AB16">
        <v>653981</v>
      </c>
      <c r="AC16">
        <v>12961491</v>
      </c>
      <c r="AD16">
        <v>120000</v>
      </c>
      <c r="AE16">
        <v>54012</v>
      </c>
      <c r="AF16">
        <v>196420</v>
      </c>
      <c r="AG16">
        <v>19001362</v>
      </c>
      <c r="AH16" s="6" t="s">
        <v>46</v>
      </c>
      <c r="AI16" s="7">
        <f t="shared" ref="AI16:AR16" si="20">X27/X$5</f>
        <v>1.7095821483683461E-3</v>
      </c>
      <c r="AJ16" s="8">
        <f t="shared" si="20"/>
        <v>0.11711593073127834</v>
      </c>
      <c r="AK16" s="8">
        <f t="shared" si="20"/>
        <v>5.8413199219339018E-2</v>
      </c>
      <c r="AL16" s="8">
        <f t="shared" si="20"/>
        <v>0.11352500226373737</v>
      </c>
      <c r="AM16" s="8">
        <f t="shared" si="20"/>
        <v>6.6173753096961635E-2</v>
      </c>
      <c r="AN16" s="8">
        <f t="shared" si="20"/>
        <v>0.35262715521767729</v>
      </c>
      <c r="AO16" s="8">
        <f t="shared" si="20"/>
        <v>7.6382286890702242E-2</v>
      </c>
      <c r="AP16" s="8">
        <f t="shared" si="20"/>
        <v>5.0379163746829319</v>
      </c>
      <c r="AQ16" s="8">
        <f t="shared" si="20"/>
        <v>0.53921998475158439</v>
      </c>
      <c r="AR16" s="8">
        <f t="shared" si="20"/>
        <v>0.10816577716242054</v>
      </c>
      <c r="AT16" s="9">
        <f t="shared" ref="AT16:BC16" si="21">X26/X$5</f>
        <v>5.8248114084100376E-2</v>
      </c>
      <c r="AU16" s="8">
        <f t="shared" si="21"/>
        <v>0.78782404638637293</v>
      </c>
      <c r="AV16" s="8">
        <f t="shared" si="21"/>
        <v>0.28320478391255616</v>
      </c>
      <c r="AW16" s="8">
        <f t="shared" si="21"/>
        <v>0.97168745703518089</v>
      </c>
      <c r="AX16" s="8">
        <f t="shared" si="21"/>
        <v>0.47343053548175018</v>
      </c>
      <c r="AY16" s="8">
        <f t="shared" si="21"/>
        <v>3.0854767178781102</v>
      </c>
      <c r="AZ16" s="8">
        <f t="shared" si="21"/>
        <v>4.5879699516312273</v>
      </c>
      <c r="BA16" s="8">
        <f t="shared" si="21"/>
        <v>10.971584233578758</v>
      </c>
      <c r="BB16" s="8">
        <f t="shared" si="21"/>
        <v>7.6079157775189294</v>
      </c>
      <c r="BC16" s="8">
        <f t="shared" si="21"/>
        <v>0.86428820329824185</v>
      </c>
    </row>
    <row r="17" spans="1:55" x14ac:dyDescent="0.25">
      <c r="A17" s="28" t="s">
        <v>123</v>
      </c>
      <c r="B17" s="22">
        <v>1.5718323235943954E-3</v>
      </c>
      <c r="C17" s="22">
        <v>8.8831055202985773E-3</v>
      </c>
      <c r="D17" s="22">
        <v>6.2398850034800562E-3</v>
      </c>
      <c r="E17" s="22">
        <v>0</v>
      </c>
      <c r="F17" s="22">
        <v>0</v>
      </c>
      <c r="G17" s="22">
        <v>2.1144791082798976E-2</v>
      </c>
      <c r="H17" s="22">
        <v>0</v>
      </c>
      <c r="I17" s="22">
        <v>1.16707452166699</v>
      </c>
      <c r="J17" s="22">
        <v>0.14449461113135836</v>
      </c>
      <c r="K17" s="23">
        <v>1.3158938867527418E-2</v>
      </c>
      <c r="L17" s="22">
        <v>1.1708248220442424E-2</v>
      </c>
      <c r="M17" s="22">
        <v>9.875603691271348E-2</v>
      </c>
      <c r="N17" s="22">
        <v>3.4847525324844988E-2</v>
      </c>
      <c r="O17" s="22">
        <v>0</v>
      </c>
      <c r="P17" s="22">
        <v>0</v>
      </c>
      <c r="Q17" s="22">
        <v>6.0695489294004958E-2</v>
      </c>
      <c r="R17" s="22">
        <v>0</v>
      </c>
      <c r="S17" s="22">
        <v>3.9538393213076652</v>
      </c>
      <c r="T17" s="22">
        <v>1.8586058628657458</v>
      </c>
      <c r="U17" s="23">
        <v>9.1234616636265656E-2</v>
      </c>
      <c r="W17" t="s">
        <v>47</v>
      </c>
      <c r="X17">
        <v>37107</v>
      </c>
      <c r="Y17">
        <v>98581</v>
      </c>
      <c r="Z17">
        <v>208896</v>
      </c>
      <c r="AA17">
        <v>122290</v>
      </c>
      <c r="AB17">
        <v>93764</v>
      </c>
      <c r="AC17">
        <v>974036</v>
      </c>
      <c r="AD17">
        <v>27820</v>
      </c>
      <c r="AE17">
        <v>11575</v>
      </c>
      <c r="AF17">
        <v>35341</v>
      </c>
      <c r="AG17">
        <v>1609410</v>
      </c>
      <c r="AH17" s="6" t="s">
        <v>48</v>
      </c>
      <c r="AI17" s="7">
        <f t="shared" ref="AI17:AR17" si="22">X29/X$5</f>
        <v>0</v>
      </c>
      <c r="AJ17" s="8">
        <f t="shared" si="22"/>
        <v>8.9404888137812836E-3</v>
      </c>
      <c r="AK17" s="8">
        <f t="shared" si="22"/>
        <v>2.7767344047676403E-3</v>
      </c>
      <c r="AL17" s="8">
        <f t="shared" si="22"/>
        <v>0</v>
      </c>
      <c r="AM17" s="8">
        <f t="shared" si="22"/>
        <v>0</v>
      </c>
      <c r="AN17" s="8">
        <f t="shared" si="22"/>
        <v>2.0234133860236085E-2</v>
      </c>
      <c r="AO17" s="8">
        <f t="shared" si="22"/>
        <v>0</v>
      </c>
      <c r="AP17" s="8">
        <f t="shared" si="22"/>
        <v>1.1566204914809322</v>
      </c>
      <c r="AQ17" s="8">
        <f t="shared" si="22"/>
        <v>0.15368594060809684</v>
      </c>
      <c r="AR17" s="8">
        <f t="shared" si="22"/>
        <v>1.1994324371361774E-2</v>
      </c>
      <c r="AT17" s="9">
        <f t="shared" ref="AT17:BC17" si="23">X28/X$5</f>
        <v>0</v>
      </c>
      <c r="AU17" s="8">
        <f t="shared" si="23"/>
        <v>9.9393983477279416E-2</v>
      </c>
      <c r="AV17" s="8">
        <f t="shared" si="23"/>
        <v>1.770029899453476E-2</v>
      </c>
      <c r="AW17" s="8">
        <f t="shared" si="23"/>
        <v>0</v>
      </c>
      <c r="AX17" s="8">
        <f t="shared" si="23"/>
        <v>0</v>
      </c>
      <c r="AY17" s="8">
        <f t="shared" si="23"/>
        <v>5.8081475020412159E-2</v>
      </c>
      <c r="AZ17" s="8">
        <f t="shared" si="23"/>
        <v>0</v>
      </c>
      <c r="BA17" s="8">
        <f t="shared" si="23"/>
        <v>3.9184229405638424</v>
      </c>
      <c r="BB17" s="8">
        <f t="shared" si="23"/>
        <v>1.9768321324770521</v>
      </c>
      <c r="BC17" s="8">
        <f t="shared" si="23"/>
        <v>8.4343628043128782E-2</v>
      </c>
    </row>
    <row r="18" spans="1:55" x14ac:dyDescent="0.25">
      <c r="A18" s="28" t="s">
        <v>124</v>
      </c>
      <c r="B18" s="22">
        <v>4.2749741314890401E-3</v>
      </c>
      <c r="C18" s="22">
        <v>2.0610384903683304E-2</v>
      </c>
      <c r="D18" s="22">
        <v>5.4242351138454027E-2</v>
      </c>
      <c r="E18" s="22">
        <v>2.3166213168973264E-2</v>
      </c>
      <c r="F18" s="22">
        <v>3.0461979411429307E-2</v>
      </c>
      <c r="G18" s="22">
        <v>2.5029302397615295E-2</v>
      </c>
      <c r="H18" s="22">
        <v>2.766023310944463E-2</v>
      </c>
      <c r="I18" s="22">
        <v>0</v>
      </c>
      <c r="J18" s="22">
        <v>0.10319271799252375</v>
      </c>
      <c r="K18" s="23">
        <v>2.6025075304378448E-2</v>
      </c>
      <c r="L18" s="22">
        <v>0.25837030407358563</v>
      </c>
      <c r="M18" s="22">
        <v>0.23701448859051236</v>
      </c>
      <c r="N18" s="22">
        <v>1.0025937951804496</v>
      </c>
      <c r="O18" s="22">
        <v>0.34265925448032297</v>
      </c>
      <c r="P18" s="22">
        <v>0.25026529940070291</v>
      </c>
      <c r="Q18" s="22">
        <v>0.78991385848066575</v>
      </c>
      <c r="R18" s="22">
        <v>0.1423950224424434</v>
      </c>
      <c r="S18" s="22">
        <v>0</v>
      </c>
      <c r="T18" s="22">
        <v>8.2452470032535992</v>
      </c>
      <c r="U18" s="23">
        <v>0.61626597514286363</v>
      </c>
      <c r="W18" t="s">
        <v>49</v>
      </c>
      <c r="X18">
        <v>1166420</v>
      </c>
      <c r="Y18">
        <v>1166634</v>
      </c>
      <c r="Z18">
        <v>929830</v>
      </c>
      <c r="AA18">
        <v>617423</v>
      </c>
      <c r="AB18">
        <v>147912</v>
      </c>
      <c r="AC18">
        <v>0</v>
      </c>
      <c r="AD18">
        <v>701910</v>
      </c>
      <c r="AE18">
        <v>0</v>
      </c>
      <c r="AF18">
        <v>292741</v>
      </c>
      <c r="AG18">
        <v>5022870</v>
      </c>
      <c r="AH18" s="6" t="s">
        <v>44</v>
      </c>
      <c r="AI18" s="7">
        <f t="shared" ref="AI18:AR18" si="24">X31/X$5</f>
        <v>3.3026680685684915E-3</v>
      </c>
      <c r="AJ18" s="8">
        <f t="shared" si="24"/>
        <v>2.0743524351708214E-2</v>
      </c>
      <c r="AK18" s="8">
        <f t="shared" si="24"/>
        <v>4.7405825782112714E-2</v>
      </c>
      <c r="AL18" s="8">
        <f t="shared" si="24"/>
        <v>1.7092288105429149E-2</v>
      </c>
      <c r="AM18" s="8">
        <f t="shared" si="24"/>
        <v>3.0733532261690281E-2</v>
      </c>
      <c r="AN18" s="8">
        <f t="shared" si="24"/>
        <v>2.3951348261542462E-2</v>
      </c>
      <c r="AO18" s="8">
        <f t="shared" si="24"/>
        <v>2.7155816478643627E-2</v>
      </c>
      <c r="AP18" s="8">
        <f t="shared" si="24"/>
        <v>0</v>
      </c>
      <c r="AQ18" s="8">
        <f t="shared" si="24"/>
        <v>0.14445159224537857</v>
      </c>
      <c r="AR18" s="8">
        <f t="shared" si="24"/>
        <v>2.44867865806748E-2</v>
      </c>
      <c r="AS18" s="10"/>
      <c r="AT18" s="9">
        <f t="shared" ref="AT18:BC18" si="25">X30/X$5</f>
        <v>0.18718905182636916</v>
      </c>
      <c r="AU18" s="8">
        <f t="shared" si="25"/>
        <v>0.23854556034547061</v>
      </c>
      <c r="AV18" s="8">
        <f t="shared" si="25"/>
        <v>0.84150318972342286</v>
      </c>
      <c r="AW18" s="8">
        <f t="shared" si="25"/>
        <v>0.52838257730997618</v>
      </c>
      <c r="AX18" s="8">
        <f t="shared" si="25"/>
        <v>0.25249628559026677</v>
      </c>
      <c r="AY18" s="8">
        <f t="shared" si="25"/>
        <v>0.75589409646877648</v>
      </c>
      <c r="AZ18" s="8">
        <f t="shared" si="25"/>
        <v>0.13979828303034042</v>
      </c>
      <c r="BA18" s="8">
        <f t="shared" si="25"/>
        <v>0</v>
      </c>
      <c r="BB18" s="8">
        <f t="shared" si="25"/>
        <v>9.4606118841485838</v>
      </c>
      <c r="BC18" s="8">
        <f t="shared" si="25"/>
        <v>0.58763841754628698</v>
      </c>
    </row>
    <row r="19" spans="1:55" s="10" customFormat="1" x14ac:dyDescent="0.25">
      <c r="A19" s="28" t="s">
        <v>125</v>
      </c>
      <c r="B19" s="22">
        <v>0</v>
      </c>
      <c r="C19" s="22">
        <v>1.4682553787997677E-2</v>
      </c>
      <c r="D19" s="22">
        <v>1.7765704004672537E-2</v>
      </c>
      <c r="E19" s="22">
        <v>3.8102485315160195E-2</v>
      </c>
      <c r="F19" s="22">
        <v>1.0366457948613491E-2</v>
      </c>
      <c r="G19" s="22">
        <v>0</v>
      </c>
      <c r="H19" s="22">
        <v>4.4480645135458262E-2</v>
      </c>
      <c r="I19" s="22">
        <v>0</v>
      </c>
      <c r="J19" s="22">
        <v>0.32915417640123312</v>
      </c>
      <c r="K19" s="23">
        <v>1.8708177526689022E-2</v>
      </c>
      <c r="L19" s="22">
        <v>0</v>
      </c>
      <c r="M19" s="22">
        <v>5.9253622147628089E-2</v>
      </c>
      <c r="N19" s="22">
        <v>0.19227775489083063</v>
      </c>
      <c r="O19" s="22">
        <v>0.4750970563369678</v>
      </c>
      <c r="P19" s="22">
        <v>0.76954624368064573</v>
      </c>
      <c r="Q19" s="22">
        <v>0</v>
      </c>
      <c r="R19" s="22">
        <v>3.9623016938612357</v>
      </c>
      <c r="S19" s="22">
        <v>0</v>
      </c>
      <c r="T19" s="22">
        <v>6.4495448745327346</v>
      </c>
      <c r="U19" s="23">
        <v>0.41630812261585864</v>
      </c>
      <c r="W19" t="s">
        <v>50</v>
      </c>
      <c r="X19">
        <v>93733</v>
      </c>
      <c r="Y19">
        <v>137991</v>
      </c>
      <c r="Z19">
        <v>89969</v>
      </c>
      <c r="AA19">
        <v>161123</v>
      </c>
      <c r="AB19">
        <v>98153</v>
      </c>
      <c r="AC19">
        <v>0</v>
      </c>
      <c r="AD19">
        <v>187158</v>
      </c>
      <c r="AE19">
        <v>0</v>
      </c>
      <c r="AF19">
        <v>38051</v>
      </c>
      <c r="AG19">
        <v>806177</v>
      </c>
      <c r="AH19" s="6" t="s">
        <v>51</v>
      </c>
      <c r="AI19" s="7" t="e">
        <f>#REF!/X$5</f>
        <v>#REF!</v>
      </c>
      <c r="AJ19" s="8" t="e">
        <f>#REF!/Y$5</f>
        <v>#REF!</v>
      </c>
      <c r="AK19" s="8" t="e">
        <f>#REF!/Z$5</f>
        <v>#REF!</v>
      </c>
      <c r="AL19" s="8" t="e">
        <f>#REF!/AA$5</f>
        <v>#REF!</v>
      </c>
      <c r="AM19" s="8" t="e">
        <f>#REF!/AB$5</f>
        <v>#REF!</v>
      </c>
      <c r="AN19" s="8" t="e">
        <f>#REF!/AC$5</f>
        <v>#REF!</v>
      </c>
      <c r="AO19" s="8" t="e">
        <f>#REF!/AD$5</f>
        <v>#REF!</v>
      </c>
      <c r="AP19" s="8" t="e">
        <f>#REF!/AE$5</f>
        <v>#REF!</v>
      </c>
      <c r="AQ19" s="8" t="e">
        <f>#REF!/AF$5</f>
        <v>#REF!</v>
      </c>
      <c r="AR19" s="8" t="e">
        <f>#REF!/AG$5</f>
        <v>#REF!</v>
      </c>
      <c r="AS19"/>
      <c r="AT19" s="9" t="e">
        <f>#REF!/X$5</f>
        <v>#REF!</v>
      </c>
      <c r="AU19" s="8" t="e">
        <f>#REF!/Y$5</f>
        <v>#REF!</v>
      </c>
      <c r="AV19" s="8" t="e">
        <f>#REF!/Z$5</f>
        <v>#REF!</v>
      </c>
      <c r="AW19" s="8" t="e">
        <f>#REF!/AA$5</f>
        <v>#REF!</v>
      </c>
      <c r="AX19" s="8" t="e">
        <f>#REF!/AB$5</f>
        <v>#REF!</v>
      </c>
      <c r="AY19" s="8" t="e">
        <f>#REF!/AC$5</f>
        <v>#REF!</v>
      </c>
      <c r="AZ19" s="8" t="e">
        <f>#REF!/AD$5</f>
        <v>#REF!</v>
      </c>
      <c r="BA19" s="8" t="e">
        <f>#REF!/AE$5</f>
        <v>#REF!</v>
      </c>
      <c r="BB19" s="8" t="e">
        <f>#REF!/AF$5</f>
        <v>#REF!</v>
      </c>
      <c r="BC19" s="8" t="e">
        <f>#REF!/AG$5</f>
        <v>#REF!</v>
      </c>
    </row>
    <row r="20" spans="1:55" x14ac:dyDescent="0.25">
      <c r="A20" s="29" t="s">
        <v>126</v>
      </c>
      <c r="B20" s="22">
        <v>1.1371636084104705E-3</v>
      </c>
      <c r="C20" s="22">
        <v>4.7064658291676428E-2</v>
      </c>
      <c r="D20" s="22">
        <v>7.3323549224139459E-2</v>
      </c>
      <c r="E20" s="22">
        <v>8.4012706500264898E-3</v>
      </c>
      <c r="F20" s="22">
        <v>0.1753773189503457</v>
      </c>
      <c r="G20" s="22">
        <v>7.4731321193243605E-2</v>
      </c>
      <c r="H20" s="22">
        <v>0</v>
      </c>
      <c r="I20" s="22">
        <v>0</v>
      </c>
      <c r="J20" s="22">
        <v>0.60890318533409049</v>
      </c>
      <c r="K20" s="23">
        <v>6.2823743748598129E-2</v>
      </c>
      <c r="L20" s="22">
        <v>1.1708248220442424E-2</v>
      </c>
      <c r="M20" s="22">
        <v>0.15846393683014004</v>
      </c>
      <c r="N20" s="22">
        <v>0.45301782922298489</v>
      </c>
      <c r="O20" s="22">
        <v>0.28433375423556512</v>
      </c>
      <c r="P20" s="22">
        <v>1.7032352406057274</v>
      </c>
      <c r="Q20" s="22">
        <v>1.8816360374757712</v>
      </c>
      <c r="R20" s="22">
        <v>0</v>
      </c>
      <c r="S20" s="22">
        <v>0</v>
      </c>
      <c r="T20" s="22">
        <v>7.5390011678740763</v>
      </c>
      <c r="U20" s="23">
        <v>0.621270275944933</v>
      </c>
      <c r="W20" t="s">
        <v>52</v>
      </c>
      <c r="X20">
        <v>172296</v>
      </c>
      <c r="Y20">
        <v>1144130</v>
      </c>
      <c r="Z20">
        <v>2013460</v>
      </c>
      <c r="AA20">
        <v>1798650</v>
      </c>
      <c r="AB20">
        <v>1637936</v>
      </c>
      <c r="AC20">
        <v>2174582</v>
      </c>
      <c r="AD20">
        <v>481867</v>
      </c>
      <c r="AE20">
        <v>762963</v>
      </c>
      <c r="AF20">
        <v>618321</v>
      </c>
      <c r="AG20">
        <v>10804204</v>
      </c>
      <c r="AH20" s="6" t="s">
        <v>53</v>
      </c>
      <c r="AI20" s="7" t="e">
        <f>#REF!/X$5</f>
        <v>#REF!</v>
      </c>
      <c r="AJ20" s="8" t="e">
        <f>#REF!/Y$5</f>
        <v>#REF!</v>
      </c>
      <c r="AK20" s="8" t="e">
        <f>#REF!/Z$5</f>
        <v>#REF!</v>
      </c>
      <c r="AL20" s="8" t="e">
        <f>#REF!/AA$5</f>
        <v>#REF!</v>
      </c>
      <c r="AM20" s="8" t="e">
        <f>#REF!/AB$5</f>
        <v>#REF!</v>
      </c>
      <c r="AN20" s="8" t="e">
        <f>#REF!/AC$5</f>
        <v>#REF!</v>
      </c>
      <c r="AO20" s="8" t="e">
        <f>#REF!/AD$5</f>
        <v>#REF!</v>
      </c>
      <c r="AP20" s="8" t="e">
        <f>#REF!/AE$5</f>
        <v>#REF!</v>
      </c>
      <c r="AQ20" s="8" t="e">
        <f>#REF!/AF$5</f>
        <v>#REF!</v>
      </c>
      <c r="AR20" s="8" t="e">
        <f>#REF!/AG$5</f>
        <v>#REF!</v>
      </c>
      <c r="AT20" s="9" t="e">
        <f>#REF!/X$5</f>
        <v>#REF!</v>
      </c>
      <c r="AU20" s="8" t="e">
        <f>#REF!/Y$5</f>
        <v>#REF!</v>
      </c>
      <c r="AV20" s="8" t="e">
        <f>#REF!/Z$5</f>
        <v>#REF!</v>
      </c>
      <c r="AW20" s="8" t="e">
        <f>#REF!/AA$5</f>
        <v>#REF!</v>
      </c>
      <c r="AX20" s="8" t="e">
        <f>#REF!/AB$5</f>
        <v>#REF!</v>
      </c>
      <c r="AY20" s="8" t="e">
        <f>#REF!/AC$5</f>
        <v>#REF!</v>
      </c>
      <c r="AZ20" s="8" t="e">
        <f>#REF!/AD$5</f>
        <v>#REF!</v>
      </c>
      <c r="BA20" s="8" t="e">
        <f>#REF!/AE$5</f>
        <v>#REF!</v>
      </c>
      <c r="BB20" s="8" t="e">
        <f>#REF!/AF$5</f>
        <v>#REF!</v>
      </c>
      <c r="BC20" s="8" t="e">
        <f>#REF!/AG$5</f>
        <v>#REF!</v>
      </c>
    </row>
    <row r="21" spans="1:55" x14ac:dyDescent="0.25">
      <c r="A21" s="28" t="s">
        <v>26</v>
      </c>
      <c r="B21" s="22">
        <v>9.2899095505100407E-2</v>
      </c>
      <c r="C21" s="22">
        <v>0.15977739212107914</v>
      </c>
      <c r="D21" s="22">
        <v>0.47253244340489808</v>
      </c>
      <c r="E21" s="22">
        <v>0.40382393140506062</v>
      </c>
      <c r="F21" s="22">
        <v>6.0411697038147798E-2</v>
      </c>
      <c r="G21" s="22">
        <v>0.26960936344397002</v>
      </c>
      <c r="H21" s="22">
        <v>0.39612515305707224</v>
      </c>
      <c r="I21" s="22">
        <v>0</v>
      </c>
      <c r="J21" s="22">
        <v>1.0075139988456761</v>
      </c>
      <c r="K21" s="23">
        <v>0.24089551829374886</v>
      </c>
      <c r="L21" s="22">
        <v>1.9028420631586334</v>
      </c>
      <c r="M21" s="22">
        <v>2.3922267357588063</v>
      </c>
      <c r="N21" s="22">
        <v>6.7941566734750438</v>
      </c>
      <c r="O21" s="22">
        <v>6.4052804926786084</v>
      </c>
      <c r="P21" s="22">
        <v>0.84994397111312159</v>
      </c>
      <c r="Q21" s="22">
        <v>3.0862214788130786</v>
      </c>
      <c r="R21" s="22">
        <v>1.752224149287682</v>
      </c>
      <c r="S21" s="22">
        <v>0</v>
      </c>
      <c r="T21" s="22">
        <v>34.636805301459738</v>
      </c>
      <c r="U21" s="23">
        <v>3.9914926758037828</v>
      </c>
      <c r="W21" t="s">
        <v>54</v>
      </c>
      <c r="X21">
        <v>46480</v>
      </c>
      <c r="Y21">
        <v>222032</v>
      </c>
      <c r="Z21">
        <v>301332</v>
      </c>
      <c r="AA21">
        <v>419500</v>
      </c>
      <c r="AB21">
        <v>308822</v>
      </c>
      <c r="AC21">
        <v>172636</v>
      </c>
      <c r="AD21">
        <v>101842</v>
      </c>
      <c r="AE21">
        <v>272623</v>
      </c>
      <c r="AF21">
        <v>290503</v>
      </c>
      <c r="AG21">
        <v>2135770</v>
      </c>
      <c r="AH21" s="6" t="s">
        <v>55</v>
      </c>
      <c r="AI21" s="7">
        <f t="shared" ref="AI21:AR21" si="26">X32/X$5</f>
        <v>8.6440201300804959E-2</v>
      </c>
      <c r="AJ21" s="8">
        <f t="shared" si="26"/>
        <v>0.14446170043546483</v>
      </c>
      <c r="AK21" s="8">
        <f t="shared" si="26"/>
        <v>0.32589569254999967</v>
      </c>
      <c r="AL21" s="8">
        <f t="shared" si="26"/>
        <v>0.29711769128429105</v>
      </c>
      <c r="AM21" s="8">
        <f t="shared" si="26"/>
        <v>7.4020864222571633E-2</v>
      </c>
      <c r="AN21" s="8">
        <f t="shared" si="26"/>
        <v>0.31242025413479702</v>
      </c>
      <c r="AO21" s="8">
        <f t="shared" si="26"/>
        <v>0.20966247497475304</v>
      </c>
      <c r="AP21" s="8">
        <f t="shared" si="26"/>
        <v>0</v>
      </c>
      <c r="AQ21" s="8">
        <f t="shared" si="26"/>
        <v>0.61001665553242446</v>
      </c>
      <c r="AR21" s="8">
        <f t="shared" si="26"/>
        <v>0.18762284541267779</v>
      </c>
      <c r="AT21" s="9" t="e">
        <f>#REF!/X$5</f>
        <v>#REF!</v>
      </c>
      <c r="AU21" s="8" t="e">
        <f>#REF!/Y$5</f>
        <v>#REF!</v>
      </c>
      <c r="AV21" s="8" t="e">
        <f>#REF!/Z$5</f>
        <v>#REF!</v>
      </c>
      <c r="AW21" s="8" t="e">
        <f>#REF!/AA$5</f>
        <v>#REF!</v>
      </c>
      <c r="AX21" s="8" t="e">
        <f>#REF!/AB$5</f>
        <v>#REF!</v>
      </c>
      <c r="AY21" s="8" t="e">
        <f>#REF!/AC$5</f>
        <v>#REF!</v>
      </c>
      <c r="AZ21" s="8" t="e">
        <f>#REF!/AD$5</f>
        <v>#REF!</v>
      </c>
      <c r="BA21" s="8" t="e">
        <f>#REF!/AE$5</f>
        <v>#REF!</v>
      </c>
      <c r="BB21" s="8" t="e">
        <f>#REF!/AF$5</f>
        <v>#REF!</v>
      </c>
      <c r="BC21" s="8" t="e">
        <f>#REF!/AG$5</f>
        <v>#REF!</v>
      </c>
    </row>
    <row r="22" spans="1:55" x14ac:dyDescent="0.25">
      <c r="A22" s="28" t="s">
        <v>27</v>
      </c>
      <c r="B22" s="22">
        <v>1.4737757447481901E-3</v>
      </c>
      <c r="C22" s="22">
        <v>5.3056680831355318E-3</v>
      </c>
      <c r="D22" s="22">
        <v>3.3475404015179218E-3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3">
        <v>2.1205583443893337E-3</v>
      </c>
      <c r="L22" s="22">
        <v>5.8541241102212122E-2</v>
      </c>
      <c r="M22" s="22">
        <v>9.875603691271348E-2</v>
      </c>
      <c r="N22" s="22">
        <v>1.7423762662422494E-2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3">
        <v>3.97632930548181E-2</v>
      </c>
      <c r="W22" s="2" t="s">
        <v>56</v>
      </c>
      <c r="X22">
        <v>160000</v>
      </c>
      <c r="Y22">
        <v>0</v>
      </c>
      <c r="Z22">
        <v>40000</v>
      </c>
      <c r="AA22">
        <v>320000</v>
      </c>
      <c r="AB22">
        <v>8000</v>
      </c>
      <c r="AC22">
        <v>105119</v>
      </c>
      <c r="AD22">
        <v>0</v>
      </c>
      <c r="AE22">
        <v>24000</v>
      </c>
      <c r="AF22">
        <v>8000</v>
      </c>
      <c r="AG22">
        <v>665119</v>
      </c>
      <c r="AH22" s="6" t="s">
        <v>57</v>
      </c>
      <c r="AI22" s="7">
        <f t="shared" ref="AI22:AR22" si="27">X34/X$5</f>
        <v>1.4663962720672271E-3</v>
      </c>
      <c r="AJ22" s="8">
        <f t="shared" si="27"/>
        <v>5.3399417623168372E-3</v>
      </c>
      <c r="AK22" s="8">
        <f t="shared" si="27"/>
        <v>3.4006699443249904E-3</v>
      </c>
      <c r="AL22" s="8">
        <f t="shared" si="27"/>
        <v>0</v>
      </c>
      <c r="AM22" s="8">
        <f t="shared" si="27"/>
        <v>0</v>
      </c>
      <c r="AN22" s="8">
        <f t="shared" si="27"/>
        <v>0</v>
      </c>
      <c r="AO22" s="8">
        <f t="shared" si="27"/>
        <v>0</v>
      </c>
      <c r="AP22" s="8">
        <f t="shared" si="27"/>
        <v>0</v>
      </c>
      <c r="AQ22" s="8">
        <f t="shared" si="27"/>
        <v>0</v>
      </c>
      <c r="AR22" s="8">
        <f t="shared" si="27"/>
        <v>2.1291082636659656E-3</v>
      </c>
      <c r="AT22" s="9">
        <f t="shared" ref="AT22:BC22" si="28">X33/X$5</f>
        <v>5.8248114084100376E-2</v>
      </c>
      <c r="AU22" s="8">
        <f t="shared" si="28"/>
        <v>9.9393983477279416E-2</v>
      </c>
      <c r="AV22" s="8">
        <f t="shared" si="28"/>
        <v>1.770029899453476E-2</v>
      </c>
      <c r="AW22" s="8">
        <f t="shared" si="28"/>
        <v>0</v>
      </c>
      <c r="AX22" s="8">
        <f t="shared" si="28"/>
        <v>0</v>
      </c>
      <c r="AY22" s="8">
        <f t="shared" si="28"/>
        <v>0</v>
      </c>
      <c r="AZ22" s="8">
        <f t="shared" si="28"/>
        <v>0</v>
      </c>
      <c r="BA22" s="8">
        <f t="shared" si="28"/>
        <v>0</v>
      </c>
      <c r="BB22" s="8">
        <f t="shared" si="28"/>
        <v>0</v>
      </c>
      <c r="BC22" s="8">
        <f t="shared" si="28"/>
        <v>3.9923615427787128E-2</v>
      </c>
    </row>
    <row r="23" spans="1:55" x14ac:dyDescent="0.25">
      <c r="A23" s="28" t="s">
        <v>127</v>
      </c>
      <c r="B23" s="22">
        <v>2.1285595264764326E-2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3">
        <v>6.5717878885144824E-3</v>
      </c>
      <c r="L23" s="22">
        <v>3.088861264330955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3">
        <v>0.9536656501138473</v>
      </c>
      <c r="W23" t="s">
        <v>58</v>
      </c>
      <c r="X23">
        <v>832</v>
      </c>
      <c r="Y23">
        <v>0</v>
      </c>
      <c r="Z23">
        <v>537</v>
      </c>
      <c r="AA23">
        <v>578</v>
      </c>
      <c r="AB23">
        <v>7701</v>
      </c>
      <c r="AC23">
        <v>447</v>
      </c>
      <c r="AD23">
        <v>0</v>
      </c>
      <c r="AE23">
        <v>24061</v>
      </c>
      <c r="AF23">
        <v>29607</v>
      </c>
      <c r="AG23">
        <v>63763</v>
      </c>
      <c r="AH23" s="6" t="s">
        <v>59</v>
      </c>
      <c r="AI23" s="7">
        <f t="shared" ref="AI23:AR23" si="29">X36/X$5</f>
        <v>2.0561584271687434E-2</v>
      </c>
      <c r="AJ23" s="8">
        <f t="shared" si="29"/>
        <v>0</v>
      </c>
      <c r="AK23" s="8">
        <f t="shared" si="29"/>
        <v>0</v>
      </c>
      <c r="AL23" s="8">
        <f t="shared" si="29"/>
        <v>0</v>
      </c>
      <c r="AM23" s="8">
        <f t="shared" si="29"/>
        <v>0</v>
      </c>
      <c r="AN23" s="8">
        <f t="shared" si="29"/>
        <v>0</v>
      </c>
      <c r="AO23" s="8">
        <f t="shared" si="29"/>
        <v>0</v>
      </c>
      <c r="AP23" s="8">
        <f t="shared" si="29"/>
        <v>0</v>
      </c>
      <c r="AQ23" s="8">
        <f t="shared" si="29"/>
        <v>0</v>
      </c>
      <c r="AR23" s="8">
        <f t="shared" si="29"/>
        <v>6.4059255663676618E-3</v>
      </c>
      <c r="AT23" s="9">
        <f t="shared" ref="AT23:BC23" si="30">X35/X$5</f>
        <v>2.5689413308995648</v>
      </c>
      <c r="AU23" s="8">
        <f t="shared" si="30"/>
        <v>0</v>
      </c>
      <c r="AV23" s="8">
        <f t="shared" si="30"/>
        <v>0</v>
      </c>
      <c r="AW23" s="8">
        <f t="shared" si="30"/>
        <v>0</v>
      </c>
      <c r="AX23" s="8">
        <f t="shared" si="30"/>
        <v>0</v>
      </c>
      <c r="AY23" s="8">
        <f t="shared" si="30"/>
        <v>0</v>
      </c>
      <c r="AZ23" s="8">
        <f t="shared" si="30"/>
        <v>0</v>
      </c>
      <c r="BA23" s="8">
        <f t="shared" si="30"/>
        <v>0</v>
      </c>
      <c r="BB23" s="8">
        <f t="shared" si="30"/>
        <v>0</v>
      </c>
      <c r="BC23" s="8">
        <f t="shared" si="30"/>
        <v>0.8003491721582966</v>
      </c>
    </row>
    <row r="24" spans="1:55" x14ac:dyDescent="0.25">
      <c r="A24" s="28" t="s">
        <v>128</v>
      </c>
      <c r="B24" s="22">
        <v>6.1190232262087222E-3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7.9854461058717796E-2</v>
      </c>
      <c r="K24" s="23">
        <v>3.634726469692691E-3</v>
      </c>
      <c r="L24" s="22">
        <v>3.512474466132727E-2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0.33074589100167867</v>
      </c>
      <c r="U24" s="23">
        <v>1.8074224115826411E-2</v>
      </c>
      <c r="W24" s="2" t="s">
        <v>60</v>
      </c>
      <c r="X24">
        <v>0</v>
      </c>
      <c r="Y24">
        <v>0</v>
      </c>
      <c r="Z24">
        <v>8000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8000</v>
      </c>
      <c r="AG24">
        <v>16000</v>
      </c>
      <c r="AH24" s="6" t="s">
        <v>61</v>
      </c>
      <c r="AI24" s="7">
        <f t="shared" ref="AI24:AR24" si="31">X38/X$5</f>
        <v>6.0883841246405918E-3</v>
      </c>
      <c r="AJ24" s="8">
        <f t="shared" si="31"/>
        <v>0</v>
      </c>
      <c r="AK24" s="8">
        <f t="shared" si="31"/>
        <v>0</v>
      </c>
      <c r="AL24" s="8">
        <f t="shared" si="31"/>
        <v>0</v>
      </c>
      <c r="AM24" s="8">
        <f t="shared" si="31"/>
        <v>0</v>
      </c>
      <c r="AN24" s="8">
        <f t="shared" si="31"/>
        <v>0</v>
      </c>
      <c r="AO24" s="8">
        <f t="shared" si="31"/>
        <v>0</v>
      </c>
      <c r="AP24" s="8">
        <f t="shared" si="31"/>
        <v>0</v>
      </c>
      <c r="AQ24" s="8">
        <f t="shared" si="31"/>
        <v>0</v>
      </c>
      <c r="AR24" s="8">
        <f t="shared" si="31"/>
        <v>1.8968254102679316E-3</v>
      </c>
      <c r="AT24" s="9">
        <f t="shared" ref="AT24:BC24" si="32">X37/X$5</f>
        <v>3.4948868450460226E-2</v>
      </c>
      <c r="AU24" s="8">
        <f t="shared" si="32"/>
        <v>0</v>
      </c>
      <c r="AV24" s="8">
        <f t="shared" si="32"/>
        <v>0</v>
      </c>
      <c r="AW24" s="8">
        <f t="shared" si="32"/>
        <v>0</v>
      </c>
      <c r="AX24" s="8">
        <f t="shared" si="32"/>
        <v>0</v>
      </c>
      <c r="AY24" s="8">
        <f t="shared" si="32"/>
        <v>0</v>
      </c>
      <c r="AZ24" s="8">
        <f t="shared" si="32"/>
        <v>0</v>
      </c>
      <c r="BA24" s="8">
        <f t="shared" si="32"/>
        <v>0</v>
      </c>
      <c r="BB24" s="8">
        <f t="shared" si="32"/>
        <v>0</v>
      </c>
      <c r="BC24" s="8">
        <f t="shared" si="32"/>
        <v>1.0888258753032853E-2</v>
      </c>
    </row>
    <row r="25" spans="1:55" x14ac:dyDescent="0.25">
      <c r="A25" s="28" t="s">
        <v>28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3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3">
        <v>0</v>
      </c>
      <c r="W25" t="s">
        <v>62</v>
      </c>
      <c r="X25">
        <v>0</v>
      </c>
      <c r="Y25">
        <v>0</v>
      </c>
      <c r="Z25">
        <v>5206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2414</v>
      </c>
      <c r="AG25">
        <v>7620</v>
      </c>
      <c r="AH25" s="6" t="s">
        <v>63</v>
      </c>
      <c r="AI25" s="7">
        <f t="shared" ref="AI25:AR25" si="33">X40/X$5</f>
        <v>0</v>
      </c>
      <c r="AJ25" s="8">
        <f t="shared" si="33"/>
        <v>0</v>
      </c>
      <c r="AK25" s="8">
        <f t="shared" si="33"/>
        <v>0</v>
      </c>
      <c r="AL25" s="8">
        <f t="shared" si="33"/>
        <v>0</v>
      </c>
      <c r="AM25" s="8">
        <f t="shared" si="33"/>
        <v>0</v>
      </c>
      <c r="AN25" s="8">
        <f t="shared" si="33"/>
        <v>0</v>
      </c>
      <c r="AO25" s="8">
        <f t="shared" si="33"/>
        <v>0</v>
      </c>
      <c r="AP25" s="8">
        <f t="shared" si="33"/>
        <v>0</v>
      </c>
      <c r="AQ25" s="8">
        <f t="shared" si="33"/>
        <v>0</v>
      </c>
      <c r="AR25" s="8">
        <f t="shared" si="33"/>
        <v>0</v>
      </c>
      <c r="AT25" s="9">
        <f t="shared" ref="AT25:BC25" si="34">X39/X$5</f>
        <v>0</v>
      </c>
      <c r="AU25" s="8">
        <f t="shared" si="34"/>
        <v>0</v>
      </c>
      <c r="AV25" s="8">
        <f t="shared" si="34"/>
        <v>0</v>
      </c>
      <c r="AW25" s="8">
        <f t="shared" si="34"/>
        <v>0</v>
      </c>
      <c r="AX25" s="8">
        <f t="shared" si="34"/>
        <v>0</v>
      </c>
      <c r="AY25" s="8">
        <f t="shared" si="34"/>
        <v>0</v>
      </c>
      <c r="AZ25" s="8">
        <f t="shared" si="34"/>
        <v>0</v>
      </c>
      <c r="BA25" s="8">
        <f t="shared" si="34"/>
        <v>0</v>
      </c>
      <c r="BB25" s="8">
        <f t="shared" si="34"/>
        <v>0</v>
      </c>
      <c r="BC25" s="8">
        <f t="shared" si="34"/>
        <v>0</v>
      </c>
    </row>
    <row r="26" spans="1:55" ht="15" customHeight="1" x14ac:dyDescent="0.25">
      <c r="A26" s="28" t="s">
        <v>129</v>
      </c>
      <c r="B26" s="22">
        <v>1.0698411811429266E-3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3">
        <v>3.3030644571672762E-4</v>
      </c>
      <c r="L26" s="22">
        <v>1.1708248220442424E-2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3">
        <v>3.6148448231652819E-3</v>
      </c>
      <c r="W26" s="2" t="s">
        <v>64</v>
      </c>
      <c r="X26">
        <v>40000</v>
      </c>
      <c r="Y26">
        <v>317051</v>
      </c>
      <c r="Z26">
        <v>128000</v>
      </c>
      <c r="AA26">
        <v>154460</v>
      </c>
      <c r="AB26">
        <v>120000</v>
      </c>
      <c r="AC26">
        <v>424986</v>
      </c>
      <c r="AD26">
        <v>262548</v>
      </c>
      <c r="AE26">
        <v>112000</v>
      </c>
      <c r="AF26">
        <v>346026</v>
      </c>
      <c r="AG26">
        <v>1905072</v>
      </c>
      <c r="AH26" s="6" t="s">
        <v>65</v>
      </c>
      <c r="AI26" s="7">
        <f t="shared" ref="AI26:AR26" si="35">X42/X$5</f>
        <v>0</v>
      </c>
      <c r="AJ26" s="8">
        <f t="shared" si="35"/>
        <v>0</v>
      </c>
      <c r="AK26" s="8">
        <f t="shared" si="35"/>
        <v>0</v>
      </c>
      <c r="AL26" s="8">
        <f t="shared" si="35"/>
        <v>0</v>
      </c>
      <c r="AM26" s="8">
        <f t="shared" si="35"/>
        <v>0</v>
      </c>
      <c r="AN26" s="8">
        <f t="shared" si="35"/>
        <v>0</v>
      </c>
      <c r="AO26" s="8">
        <f t="shared" si="35"/>
        <v>0</v>
      </c>
      <c r="AP26" s="8">
        <f t="shared" si="35"/>
        <v>0</v>
      </c>
      <c r="AQ26" s="8">
        <f t="shared" si="35"/>
        <v>0</v>
      </c>
      <c r="AR26" s="8">
        <f t="shared" si="35"/>
        <v>0</v>
      </c>
      <c r="AT26" s="9">
        <f t="shared" ref="AT26:BC26" si="36">X41/X$5</f>
        <v>0</v>
      </c>
      <c r="AU26" s="8">
        <f t="shared" si="36"/>
        <v>0</v>
      </c>
      <c r="AV26" s="8">
        <f t="shared" si="36"/>
        <v>0</v>
      </c>
      <c r="AW26" s="8">
        <f t="shared" si="36"/>
        <v>0</v>
      </c>
      <c r="AX26" s="8">
        <f t="shared" si="36"/>
        <v>0</v>
      </c>
      <c r="AY26" s="8">
        <f t="shared" si="36"/>
        <v>0</v>
      </c>
      <c r="AZ26" s="8">
        <f t="shared" si="36"/>
        <v>0</v>
      </c>
      <c r="BA26" s="8">
        <f t="shared" si="36"/>
        <v>0</v>
      </c>
      <c r="BB26" s="8">
        <f t="shared" si="36"/>
        <v>0</v>
      </c>
      <c r="BC26" s="8">
        <f t="shared" si="36"/>
        <v>0</v>
      </c>
    </row>
    <row r="27" spans="1:55" x14ac:dyDescent="0.25">
      <c r="A27" s="28" t="s">
        <v>130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3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3">
        <v>0</v>
      </c>
      <c r="W27" t="s">
        <v>66</v>
      </c>
      <c r="X27">
        <v>1174</v>
      </c>
      <c r="Y27">
        <v>47132</v>
      </c>
      <c r="Z27">
        <v>26401</v>
      </c>
      <c r="AA27">
        <v>18046</v>
      </c>
      <c r="AB27">
        <v>16773</v>
      </c>
      <c r="AC27">
        <v>48570</v>
      </c>
      <c r="AD27">
        <v>4371</v>
      </c>
      <c r="AE27">
        <v>51428</v>
      </c>
      <c r="AF27">
        <v>24525</v>
      </c>
      <c r="AG27">
        <v>238420</v>
      </c>
      <c r="AH27" s="6" t="s">
        <v>67</v>
      </c>
      <c r="AI27" s="7">
        <f t="shared" ref="AI27:AR27" si="37">X44/X$5</f>
        <v>0</v>
      </c>
      <c r="AJ27" s="8">
        <f t="shared" si="37"/>
        <v>0</v>
      </c>
      <c r="AK27" s="8">
        <f t="shared" si="37"/>
        <v>0</v>
      </c>
      <c r="AL27" s="8">
        <f t="shared" si="37"/>
        <v>0</v>
      </c>
      <c r="AM27" s="8">
        <f t="shared" si="37"/>
        <v>0</v>
      </c>
      <c r="AN27" s="8">
        <f t="shared" si="37"/>
        <v>0</v>
      </c>
      <c r="AO27" s="8">
        <f t="shared" si="37"/>
        <v>0</v>
      </c>
      <c r="AP27" s="8">
        <f t="shared" si="37"/>
        <v>0</v>
      </c>
      <c r="AQ27" s="8">
        <f t="shared" si="37"/>
        <v>0</v>
      </c>
      <c r="AR27" s="8">
        <f t="shared" si="37"/>
        <v>0</v>
      </c>
      <c r="AT27" s="9">
        <f t="shared" ref="AT27:BC27" si="38">X43/X$5</f>
        <v>0</v>
      </c>
      <c r="AU27" s="8">
        <f t="shared" si="38"/>
        <v>0</v>
      </c>
      <c r="AV27" s="8">
        <f t="shared" si="38"/>
        <v>0</v>
      </c>
      <c r="AW27" s="8">
        <f t="shared" si="38"/>
        <v>0</v>
      </c>
      <c r="AX27" s="8">
        <f t="shared" si="38"/>
        <v>0</v>
      </c>
      <c r="AY27" s="8">
        <f t="shared" si="38"/>
        <v>0</v>
      </c>
      <c r="AZ27" s="8">
        <f t="shared" si="38"/>
        <v>0</v>
      </c>
      <c r="BA27" s="8">
        <f t="shared" si="38"/>
        <v>0</v>
      </c>
      <c r="BB27" s="8">
        <f t="shared" si="38"/>
        <v>0</v>
      </c>
      <c r="BC27" s="8">
        <f t="shared" si="38"/>
        <v>0</v>
      </c>
    </row>
    <row r="28" spans="1:55" x14ac:dyDescent="0.25">
      <c r="A28" s="19" t="s">
        <v>131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3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3">
        <v>0</v>
      </c>
      <c r="W28" s="2" t="s">
        <v>68</v>
      </c>
      <c r="X28">
        <v>0</v>
      </c>
      <c r="Y28">
        <v>40000</v>
      </c>
      <c r="Z28">
        <v>8000</v>
      </c>
      <c r="AA28">
        <v>0</v>
      </c>
      <c r="AB28">
        <v>0</v>
      </c>
      <c r="AC28">
        <v>8000</v>
      </c>
      <c r="AD28">
        <v>0</v>
      </c>
      <c r="AE28">
        <v>40000</v>
      </c>
      <c r="AF28">
        <v>89911</v>
      </c>
      <c r="AG28">
        <v>185911</v>
      </c>
      <c r="AH28" s="6" t="s">
        <v>69</v>
      </c>
      <c r="AI28" s="9">
        <f t="shared" ref="AI28:AR28" si="39">X46/X$5</f>
        <v>0</v>
      </c>
      <c r="AJ28" s="11">
        <f t="shared" si="39"/>
        <v>0</v>
      </c>
      <c r="AK28" s="11">
        <f t="shared" si="39"/>
        <v>0</v>
      </c>
      <c r="AL28" s="11">
        <f t="shared" si="39"/>
        <v>0</v>
      </c>
      <c r="AM28" s="11">
        <f t="shared" si="39"/>
        <v>0</v>
      </c>
      <c r="AN28" s="11">
        <f t="shared" si="39"/>
        <v>0</v>
      </c>
      <c r="AO28" s="11">
        <f t="shared" si="39"/>
        <v>0</v>
      </c>
      <c r="AP28" s="11">
        <f t="shared" si="39"/>
        <v>0</v>
      </c>
      <c r="AQ28" s="11">
        <f t="shared" si="39"/>
        <v>0</v>
      </c>
      <c r="AR28" s="11">
        <f t="shared" si="39"/>
        <v>0</v>
      </c>
      <c r="AT28" s="9">
        <f t="shared" ref="AT28:BC28" si="40">X45/X$5</f>
        <v>0</v>
      </c>
      <c r="AU28" s="8">
        <f t="shared" si="40"/>
        <v>0</v>
      </c>
      <c r="AV28" s="8">
        <f t="shared" si="40"/>
        <v>0</v>
      </c>
      <c r="AW28" s="8">
        <f t="shared" si="40"/>
        <v>0</v>
      </c>
      <c r="AX28" s="8">
        <f t="shared" si="40"/>
        <v>0</v>
      </c>
      <c r="AY28" s="8">
        <f t="shared" si="40"/>
        <v>0</v>
      </c>
      <c r="AZ28" s="8">
        <f t="shared" si="40"/>
        <v>0</v>
      </c>
      <c r="BA28" s="8">
        <f t="shared" si="40"/>
        <v>0</v>
      </c>
      <c r="BB28" s="8">
        <f t="shared" si="40"/>
        <v>0</v>
      </c>
      <c r="BC28" s="8">
        <f t="shared" si="40"/>
        <v>0</v>
      </c>
    </row>
    <row r="29" spans="1:55" x14ac:dyDescent="0.25">
      <c r="A29" s="30" t="s">
        <v>29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5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5">
        <v>0</v>
      </c>
      <c r="W29" t="s">
        <v>70</v>
      </c>
      <c r="X29">
        <v>0</v>
      </c>
      <c r="Y29">
        <v>3598</v>
      </c>
      <c r="Z29">
        <v>1255</v>
      </c>
      <c r="AA29">
        <v>0</v>
      </c>
      <c r="AB29">
        <v>0</v>
      </c>
      <c r="AC29">
        <v>2787</v>
      </c>
      <c r="AD29">
        <v>0</v>
      </c>
      <c r="AE29">
        <v>11807</v>
      </c>
      <c r="AF29">
        <v>6990</v>
      </c>
      <c r="AG29">
        <v>26438</v>
      </c>
    </row>
    <row r="30" spans="1:55" x14ac:dyDescent="0.25">
      <c r="A30" s="31" t="s">
        <v>0</v>
      </c>
      <c r="B30" s="26">
        <v>18.024732516419942</v>
      </c>
      <c r="C30" s="26">
        <v>16.039454328475593</v>
      </c>
      <c r="D30" s="26">
        <v>10.646966590470221</v>
      </c>
      <c r="E30" s="26">
        <v>17.609883217100172</v>
      </c>
      <c r="F30" s="26">
        <v>11.321173141083536</v>
      </c>
      <c r="G30" s="26">
        <v>11.562293450167736</v>
      </c>
      <c r="H30" s="26">
        <v>16.613227268359868</v>
      </c>
      <c r="I30" s="26">
        <v>41.875013405986451</v>
      </c>
      <c r="J30" s="26">
        <v>15.192316384325609</v>
      </c>
      <c r="K30" s="26">
        <v>14.951899640539382</v>
      </c>
      <c r="L30" s="26">
        <v>102.11916828203756</v>
      </c>
      <c r="M30" s="26">
        <v>115.75547892481018</v>
      </c>
      <c r="N30" s="26">
        <v>100.24683005298736</v>
      </c>
      <c r="O30" s="26">
        <v>140.20295007638964</v>
      </c>
      <c r="P30" s="26">
        <v>94.56928546989775</v>
      </c>
      <c r="Q30" s="26">
        <v>150.88903190651331</v>
      </c>
      <c r="R30" s="26">
        <v>76.442809866667162</v>
      </c>
      <c r="S30" s="26">
        <v>102.34453775615073</v>
      </c>
      <c r="T30" s="26">
        <v>124.15648815997407</v>
      </c>
      <c r="U30" s="26">
        <v>108.90184537345188</v>
      </c>
      <c r="W30" s="2" t="s">
        <v>71</v>
      </c>
      <c r="X30">
        <v>128546</v>
      </c>
      <c r="Y30">
        <v>96000</v>
      </c>
      <c r="Z30">
        <v>380334</v>
      </c>
      <c r="AA30">
        <v>83992</v>
      </c>
      <c r="AB30">
        <v>64000</v>
      </c>
      <c r="AC30">
        <v>104115</v>
      </c>
      <c r="AD30">
        <v>8000</v>
      </c>
      <c r="AE30">
        <v>0</v>
      </c>
      <c r="AF30">
        <v>430291</v>
      </c>
      <c r="AG30">
        <v>1295278</v>
      </c>
    </row>
    <row r="31" spans="1:55" ht="15.75" x14ac:dyDescent="0.25">
      <c r="A31" s="15" t="s">
        <v>132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W31" t="s">
        <v>72</v>
      </c>
      <c r="X31">
        <v>2268</v>
      </c>
      <c r="Y31">
        <v>8348</v>
      </c>
      <c r="Z31">
        <v>21426</v>
      </c>
      <c r="AA31">
        <v>2717</v>
      </c>
      <c r="AB31">
        <v>7790</v>
      </c>
      <c r="AC31">
        <v>3299</v>
      </c>
      <c r="AD31">
        <v>1554</v>
      </c>
      <c r="AE31">
        <v>0</v>
      </c>
      <c r="AF31">
        <v>6570</v>
      </c>
      <c r="AG31">
        <v>53974</v>
      </c>
    </row>
    <row r="32" spans="1:55" x14ac:dyDescent="0.25">
      <c r="W32" t="s">
        <v>73</v>
      </c>
      <c r="X32">
        <v>59360</v>
      </c>
      <c r="Y32">
        <v>58137</v>
      </c>
      <c r="Z32">
        <v>147295</v>
      </c>
      <c r="AA32">
        <v>47230</v>
      </c>
      <c r="AB32">
        <v>18762</v>
      </c>
      <c r="AC32">
        <v>43032</v>
      </c>
      <c r="AD32">
        <v>11998</v>
      </c>
      <c r="AE32">
        <v>0</v>
      </c>
      <c r="AF32">
        <v>27745</v>
      </c>
      <c r="AG32">
        <v>413560</v>
      </c>
    </row>
    <row r="33" spans="23:45" x14ac:dyDescent="0.25">
      <c r="W33" s="2" t="s">
        <v>74</v>
      </c>
      <c r="X33">
        <v>40000</v>
      </c>
      <c r="Y33">
        <v>40000</v>
      </c>
      <c r="Z33">
        <v>8000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88000</v>
      </c>
    </row>
    <row r="34" spans="23:45" x14ac:dyDescent="0.25">
      <c r="W34" t="s">
        <v>75</v>
      </c>
      <c r="X34">
        <v>1007</v>
      </c>
      <c r="Y34">
        <v>2149</v>
      </c>
      <c r="Z34">
        <v>1537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4693</v>
      </c>
    </row>
    <row r="35" spans="23:45" x14ac:dyDescent="0.25">
      <c r="W35" s="2" t="s">
        <v>76</v>
      </c>
      <c r="X35">
        <v>1764137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1764137</v>
      </c>
    </row>
    <row r="36" spans="23:45" x14ac:dyDescent="0.25">
      <c r="W36" t="s">
        <v>77</v>
      </c>
      <c r="X36">
        <v>14120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14120</v>
      </c>
    </row>
    <row r="37" spans="23:45" x14ac:dyDescent="0.25">
      <c r="W37" s="2" t="s">
        <v>78</v>
      </c>
      <c r="X37">
        <v>24000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24000</v>
      </c>
    </row>
    <row r="38" spans="23:45" x14ac:dyDescent="0.25">
      <c r="W38" t="s">
        <v>79</v>
      </c>
      <c r="X38">
        <v>4181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4181</v>
      </c>
    </row>
    <row r="39" spans="23:45" x14ac:dyDescent="0.25">
      <c r="W39" t="s">
        <v>80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23:45" x14ac:dyDescent="0.25">
      <c r="W40" t="s">
        <v>81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23:45" x14ac:dyDescent="0.25">
      <c r="W41" t="s">
        <v>82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23:45" x14ac:dyDescent="0.25">
      <c r="W42" t="s">
        <v>83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23:45" x14ac:dyDescent="0.25">
      <c r="W43" t="s">
        <v>84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23:45" x14ac:dyDescent="0.25">
      <c r="W44" t="s">
        <v>85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23:45" x14ac:dyDescent="0.25">
      <c r="W45" t="s">
        <v>86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23:45" x14ac:dyDescent="0.25">
      <c r="W46" t="s">
        <v>87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23:45" x14ac:dyDescent="0.25">
      <c r="W47" t="s">
        <v>88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I47" s="12">
        <f t="shared" ref="AI47:AR72" si="41">X47/X$5</f>
        <v>0</v>
      </c>
      <c r="AJ47" s="13">
        <f t="shared" si="41"/>
        <v>0</v>
      </c>
      <c r="AK47" s="13">
        <f t="shared" si="41"/>
        <v>0</v>
      </c>
      <c r="AL47" s="13">
        <f t="shared" si="41"/>
        <v>0</v>
      </c>
      <c r="AM47" s="13">
        <f t="shared" si="41"/>
        <v>0</v>
      </c>
      <c r="AN47" s="13">
        <f t="shared" si="41"/>
        <v>0</v>
      </c>
      <c r="AO47" s="13">
        <f t="shared" si="41"/>
        <v>0</v>
      </c>
      <c r="AP47" s="13">
        <f t="shared" si="41"/>
        <v>0</v>
      </c>
      <c r="AQ47" s="13">
        <f t="shared" si="41"/>
        <v>0</v>
      </c>
      <c r="AR47" s="13">
        <f t="shared" si="41"/>
        <v>0</v>
      </c>
      <c r="AS47" s="14" t="s">
        <v>89</v>
      </c>
    </row>
    <row r="48" spans="23:45" x14ac:dyDescent="0.25">
      <c r="W48" t="s">
        <v>90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I48" s="12">
        <f t="shared" si="41"/>
        <v>0</v>
      </c>
      <c r="AJ48" s="13">
        <f t="shared" si="41"/>
        <v>0</v>
      </c>
      <c r="AK48" s="13">
        <f t="shared" si="41"/>
        <v>0</v>
      </c>
      <c r="AL48" s="13">
        <f t="shared" si="41"/>
        <v>0</v>
      </c>
      <c r="AM48" s="13">
        <f t="shared" si="41"/>
        <v>0</v>
      </c>
      <c r="AN48" s="13">
        <f t="shared" si="41"/>
        <v>0</v>
      </c>
      <c r="AO48" s="13">
        <f t="shared" si="41"/>
        <v>0</v>
      </c>
      <c r="AP48" s="13">
        <f t="shared" si="41"/>
        <v>0</v>
      </c>
      <c r="AQ48" s="13">
        <f t="shared" si="41"/>
        <v>0</v>
      </c>
      <c r="AR48" s="13">
        <f t="shared" si="41"/>
        <v>0</v>
      </c>
      <c r="AS48" s="14"/>
    </row>
    <row r="49" spans="23:46" x14ac:dyDescent="0.25">
      <c r="W49" t="s">
        <v>91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I49" s="12">
        <f t="shared" si="41"/>
        <v>0</v>
      </c>
      <c r="AJ49" s="13">
        <f t="shared" si="41"/>
        <v>0</v>
      </c>
      <c r="AK49" s="13">
        <f t="shared" si="41"/>
        <v>0</v>
      </c>
      <c r="AL49" s="13">
        <f t="shared" si="41"/>
        <v>0</v>
      </c>
      <c r="AM49" s="13">
        <f t="shared" si="41"/>
        <v>0</v>
      </c>
      <c r="AN49" s="13">
        <f t="shared" si="41"/>
        <v>0</v>
      </c>
      <c r="AO49" s="13">
        <f t="shared" si="41"/>
        <v>0</v>
      </c>
      <c r="AP49" s="13">
        <f t="shared" si="41"/>
        <v>0</v>
      </c>
      <c r="AQ49" s="13">
        <f t="shared" si="41"/>
        <v>0</v>
      </c>
      <c r="AR49" s="13">
        <f t="shared" si="41"/>
        <v>0</v>
      </c>
      <c r="AS49" s="14"/>
    </row>
    <row r="50" spans="23:46" x14ac:dyDescent="0.25">
      <c r="W50" t="s">
        <v>92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I50" s="12">
        <f t="shared" si="41"/>
        <v>0</v>
      </c>
      <c r="AJ50" s="13">
        <f t="shared" si="41"/>
        <v>0</v>
      </c>
      <c r="AK50" s="13">
        <f t="shared" si="41"/>
        <v>0</v>
      </c>
      <c r="AL50" s="13">
        <f t="shared" si="41"/>
        <v>0</v>
      </c>
      <c r="AM50" s="13">
        <f t="shared" si="41"/>
        <v>0</v>
      </c>
      <c r="AN50" s="13">
        <f t="shared" si="41"/>
        <v>0</v>
      </c>
      <c r="AO50" s="13">
        <f t="shared" si="41"/>
        <v>0</v>
      </c>
      <c r="AP50" s="13">
        <f t="shared" si="41"/>
        <v>0</v>
      </c>
      <c r="AQ50" s="13">
        <f t="shared" si="41"/>
        <v>0</v>
      </c>
      <c r="AR50" s="13">
        <f t="shared" si="41"/>
        <v>0</v>
      </c>
      <c r="AS50" s="14"/>
    </row>
    <row r="51" spans="23:46" x14ac:dyDescent="0.25">
      <c r="W51" t="s">
        <v>93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I51" s="12">
        <f t="shared" si="41"/>
        <v>0</v>
      </c>
      <c r="AJ51" s="13">
        <f t="shared" si="41"/>
        <v>0</v>
      </c>
      <c r="AK51" s="13">
        <f t="shared" si="41"/>
        <v>0</v>
      </c>
      <c r="AL51" s="13">
        <f t="shared" si="41"/>
        <v>0</v>
      </c>
      <c r="AM51" s="13">
        <f t="shared" si="41"/>
        <v>0</v>
      </c>
      <c r="AN51" s="13">
        <f t="shared" si="41"/>
        <v>0</v>
      </c>
      <c r="AO51" s="13">
        <f t="shared" si="41"/>
        <v>0</v>
      </c>
      <c r="AP51" s="13">
        <f t="shared" si="41"/>
        <v>0</v>
      </c>
      <c r="AQ51" s="13">
        <f t="shared" si="41"/>
        <v>0</v>
      </c>
      <c r="AR51" s="13">
        <f t="shared" si="41"/>
        <v>0</v>
      </c>
      <c r="AS51" s="14"/>
    </row>
    <row r="52" spans="23:46" x14ac:dyDescent="0.25">
      <c r="W52" t="s">
        <v>94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I52" s="12">
        <f t="shared" si="41"/>
        <v>0</v>
      </c>
      <c r="AJ52" s="13">
        <f t="shared" si="41"/>
        <v>0</v>
      </c>
      <c r="AK52" s="13">
        <f t="shared" si="41"/>
        <v>0</v>
      </c>
      <c r="AL52" s="13">
        <f t="shared" si="41"/>
        <v>0</v>
      </c>
      <c r="AM52" s="13">
        <f t="shared" si="41"/>
        <v>0</v>
      </c>
      <c r="AN52" s="13">
        <f t="shared" si="41"/>
        <v>0</v>
      </c>
      <c r="AO52" s="13">
        <f t="shared" si="41"/>
        <v>0</v>
      </c>
      <c r="AP52" s="13">
        <f t="shared" si="41"/>
        <v>0</v>
      </c>
      <c r="AQ52" s="13">
        <f t="shared" si="41"/>
        <v>0</v>
      </c>
      <c r="AR52" s="13">
        <f t="shared" si="41"/>
        <v>0</v>
      </c>
      <c r="AS52" s="14"/>
    </row>
    <row r="53" spans="23:46" x14ac:dyDescent="0.25">
      <c r="W53" t="s">
        <v>95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I53" s="12">
        <f t="shared" si="41"/>
        <v>0</v>
      </c>
      <c r="AJ53" s="13">
        <f t="shared" si="41"/>
        <v>0</v>
      </c>
      <c r="AK53" s="13">
        <f t="shared" si="41"/>
        <v>0</v>
      </c>
      <c r="AL53" s="13">
        <f t="shared" si="41"/>
        <v>0</v>
      </c>
      <c r="AM53" s="13">
        <f t="shared" si="41"/>
        <v>0</v>
      </c>
      <c r="AN53" s="13">
        <f t="shared" si="41"/>
        <v>0</v>
      </c>
      <c r="AO53" s="13">
        <f t="shared" si="41"/>
        <v>0</v>
      </c>
      <c r="AP53" s="13">
        <f t="shared" si="41"/>
        <v>0</v>
      </c>
      <c r="AQ53" s="13">
        <f t="shared" si="41"/>
        <v>0</v>
      </c>
      <c r="AR53" s="13">
        <f t="shared" si="41"/>
        <v>0</v>
      </c>
      <c r="AS53" s="14"/>
    </row>
    <row r="54" spans="23:46" x14ac:dyDescent="0.25">
      <c r="W54" t="s">
        <v>96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I54" s="12">
        <f t="shared" si="41"/>
        <v>0</v>
      </c>
      <c r="AJ54" s="13">
        <f t="shared" si="41"/>
        <v>0</v>
      </c>
      <c r="AK54" s="13">
        <f t="shared" si="41"/>
        <v>0</v>
      </c>
      <c r="AL54" s="13">
        <f t="shared" si="41"/>
        <v>0</v>
      </c>
      <c r="AM54" s="13">
        <f t="shared" si="41"/>
        <v>0</v>
      </c>
      <c r="AN54" s="13">
        <f t="shared" si="41"/>
        <v>0</v>
      </c>
      <c r="AO54" s="13">
        <f t="shared" si="41"/>
        <v>0</v>
      </c>
      <c r="AP54" s="13">
        <f t="shared" si="41"/>
        <v>0</v>
      </c>
      <c r="AQ54" s="13">
        <f t="shared" si="41"/>
        <v>0</v>
      </c>
      <c r="AR54" s="13">
        <f t="shared" si="41"/>
        <v>0</v>
      </c>
      <c r="AS54" s="14"/>
    </row>
    <row r="55" spans="23:46" x14ac:dyDescent="0.25">
      <c r="W55" t="s">
        <v>97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I55" s="12">
        <f t="shared" si="41"/>
        <v>0</v>
      </c>
      <c r="AJ55" s="13">
        <f t="shared" si="41"/>
        <v>0</v>
      </c>
      <c r="AK55" s="13">
        <f t="shared" si="41"/>
        <v>0</v>
      </c>
      <c r="AL55" s="13">
        <f t="shared" si="41"/>
        <v>0</v>
      </c>
      <c r="AM55" s="13">
        <f t="shared" si="41"/>
        <v>0</v>
      </c>
      <c r="AN55" s="13">
        <f t="shared" si="41"/>
        <v>0</v>
      </c>
      <c r="AO55" s="13">
        <f t="shared" si="41"/>
        <v>0</v>
      </c>
      <c r="AP55" s="13">
        <f t="shared" si="41"/>
        <v>0</v>
      </c>
      <c r="AQ55" s="13">
        <f t="shared" si="41"/>
        <v>0</v>
      </c>
      <c r="AR55" s="13">
        <f t="shared" si="41"/>
        <v>0</v>
      </c>
      <c r="AS55" s="14"/>
      <c r="AT55" s="1"/>
    </row>
    <row r="56" spans="23:46" x14ac:dyDescent="0.25">
      <c r="W56" t="s">
        <v>98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I56" s="12">
        <f t="shared" si="41"/>
        <v>0</v>
      </c>
      <c r="AJ56" s="13">
        <f t="shared" si="41"/>
        <v>0</v>
      </c>
      <c r="AK56" s="13">
        <f t="shared" si="41"/>
        <v>0</v>
      </c>
      <c r="AL56" s="13">
        <f t="shared" si="41"/>
        <v>0</v>
      </c>
      <c r="AM56" s="13">
        <f t="shared" si="41"/>
        <v>0</v>
      </c>
      <c r="AN56" s="13">
        <f t="shared" si="41"/>
        <v>0</v>
      </c>
      <c r="AO56" s="13">
        <f t="shared" si="41"/>
        <v>0</v>
      </c>
      <c r="AP56" s="13">
        <f t="shared" si="41"/>
        <v>0</v>
      </c>
      <c r="AQ56" s="13">
        <f t="shared" si="41"/>
        <v>0</v>
      </c>
      <c r="AR56" s="13">
        <f t="shared" si="41"/>
        <v>0</v>
      </c>
      <c r="AS56" s="14"/>
    </row>
    <row r="57" spans="23:46" x14ac:dyDescent="0.25">
      <c r="W57" t="s">
        <v>99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I57" s="12">
        <f t="shared" si="41"/>
        <v>0</v>
      </c>
      <c r="AJ57" s="13">
        <f t="shared" si="41"/>
        <v>0</v>
      </c>
      <c r="AK57" s="13">
        <f t="shared" si="41"/>
        <v>0</v>
      </c>
      <c r="AL57" s="13">
        <f t="shared" si="41"/>
        <v>0</v>
      </c>
      <c r="AM57" s="13">
        <f t="shared" si="41"/>
        <v>0</v>
      </c>
      <c r="AN57" s="13">
        <f t="shared" si="41"/>
        <v>0</v>
      </c>
      <c r="AO57" s="13">
        <f t="shared" si="41"/>
        <v>0</v>
      </c>
      <c r="AP57" s="13">
        <f t="shared" si="41"/>
        <v>0</v>
      </c>
      <c r="AQ57" s="13">
        <f t="shared" si="41"/>
        <v>0</v>
      </c>
      <c r="AR57" s="13">
        <f t="shared" si="41"/>
        <v>0</v>
      </c>
      <c r="AS57" s="14"/>
    </row>
    <row r="58" spans="23:46" x14ac:dyDescent="0.25">
      <c r="W58" t="s">
        <v>100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I58" s="12">
        <f t="shared" si="41"/>
        <v>0</v>
      </c>
      <c r="AJ58" s="13">
        <f t="shared" si="41"/>
        <v>0</v>
      </c>
      <c r="AK58" s="13">
        <f t="shared" si="41"/>
        <v>0</v>
      </c>
      <c r="AL58" s="13">
        <f t="shared" si="41"/>
        <v>0</v>
      </c>
      <c r="AM58" s="13">
        <f t="shared" si="41"/>
        <v>0</v>
      </c>
      <c r="AN58" s="13">
        <f t="shared" si="41"/>
        <v>0</v>
      </c>
      <c r="AO58" s="13">
        <f t="shared" si="41"/>
        <v>0</v>
      </c>
      <c r="AP58" s="13">
        <f t="shared" si="41"/>
        <v>0</v>
      </c>
      <c r="AQ58" s="13">
        <f t="shared" si="41"/>
        <v>0</v>
      </c>
      <c r="AR58" s="13">
        <f t="shared" si="41"/>
        <v>0</v>
      </c>
      <c r="AS58" s="14"/>
    </row>
    <row r="59" spans="23:46" x14ac:dyDescent="0.25">
      <c r="W59" t="s">
        <v>101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I59" s="12">
        <f t="shared" si="41"/>
        <v>0</v>
      </c>
      <c r="AJ59" s="13">
        <f t="shared" si="41"/>
        <v>0</v>
      </c>
      <c r="AK59" s="13">
        <f t="shared" si="41"/>
        <v>0</v>
      </c>
      <c r="AL59" s="13">
        <f t="shared" si="41"/>
        <v>0</v>
      </c>
      <c r="AM59" s="13">
        <f t="shared" si="41"/>
        <v>0</v>
      </c>
      <c r="AN59" s="13">
        <f t="shared" si="41"/>
        <v>0</v>
      </c>
      <c r="AO59" s="13">
        <f t="shared" si="41"/>
        <v>0</v>
      </c>
      <c r="AP59" s="13">
        <f t="shared" si="41"/>
        <v>0</v>
      </c>
      <c r="AQ59" s="13">
        <f t="shared" si="41"/>
        <v>0</v>
      </c>
      <c r="AR59" s="13">
        <f t="shared" si="41"/>
        <v>0</v>
      </c>
      <c r="AS59" s="14"/>
    </row>
    <row r="60" spans="23:46" x14ac:dyDescent="0.25">
      <c r="W60" t="s">
        <v>102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I60" s="12">
        <f t="shared" si="41"/>
        <v>0</v>
      </c>
      <c r="AJ60" s="13">
        <f t="shared" si="41"/>
        <v>0</v>
      </c>
      <c r="AK60" s="13">
        <f t="shared" si="41"/>
        <v>0</v>
      </c>
      <c r="AL60" s="13">
        <f t="shared" si="41"/>
        <v>0</v>
      </c>
      <c r="AM60" s="13">
        <f t="shared" si="41"/>
        <v>0</v>
      </c>
      <c r="AN60" s="13">
        <f t="shared" si="41"/>
        <v>0</v>
      </c>
      <c r="AO60" s="13">
        <f t="shared" si="41"/>
        <v>0</v>
      </c>
      <c r="AP60" s="13">
        <f t="shared" si="41"/>
        <v>0</v>
      </c>
      <c r="AQ60" s="13">
        <f t="shared" si="41"/>
        <v>0</v>
      </c>
      <c r="AR60" s="13">
        <f t="shared" si="41"/>
        <v>0</v>
      </c>
      <c r="AS60" s="14"/>
    </row>
    <row r="61" spans="23:46" x14ac:dyDescent="0.25">
      <c r="W61" t="s">
        <v>103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I61" s="12">
        <f t="shared" si="41"/>
        <v>0</v>
      </c>
      <c r="AJ61" s="13">
        <f t="shared" si="41"/>
        <v>0</v>
      </c>
      <c r="AK61" s="13">
        <f t="shared" si="41"/>
        <v>0</v>
      </c>
      <c r="AL61" s="13">
        <f t="shared" si="41"/>
        <v>0</v>
      </c>
      <c r="AM61" s="13">
        <f t="shared" si="41"/>
        <v>0</v>
      </c>
      <c r="AN61" s="13">
        <f t="shared" si="41"/>
        <v>0</v>
      </c>
      <c r="AO61" s="13">
        <f t="shared" si="41"/>
        <v>0</v>
      </c>
      <c r="AP61" s="13">
        <f t="shared" si="41"/>
        <v>0</v>
      </c>
      <c r="AQ61" s="13">
        <f t="shared" si="41"/>
        <v>0</v>
      </c>
      <c r="AR61" s="13">
        <f t="shared" si="41"/>
        <v>0</v>
      </c>
      <c r="AS61" s="14"/>
    </row>
    <row r="62" spans="23:46" x14ac:dyDescent="0.25">
      <c r="W62" t="s">
        <v>104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I62" s="12">
        <f t="shared" si="41"/>
        <v>0</v>
      </c>
      <c r="AJ62" s="13">
        <f t="shared" si="41"/>
        <v>0</v>
      </c>
      <c r="AK62" s="13">
        <f t="shared" si="41"/>
        <v>0</v>
      </c>
      <c r="AL62" s="13">
        <f t="shared" si="41"/>
        <v>0</v>
      </c>
      <c r="AM62" s="13">
        <f t="shared" si="41"/>
        <v>0</v>
      </c>
      <c r="AN62" s="13">
        <f t="shared" si="41"/>
        <v>0</v>
      </c>
      <c r="AO62" s="13">
        <f t="shared" si="41"/>
        <v>0</v>
      </c>
      <c r="AP62" s="13">
        <f t="shared" si="41"/>
        <v>0</v>
      </c>
      <c r="AQ62" s="13">
        <f t="shared" si="41"/>
        <v>0</v>
      </c>
      <c r="AR62" s="13">
        <f t="shared" si="41"/>
        <v>0</v>
      </c>
      <c r="AS62" s="14"/>
    </row>
    <row r="63" spans="23:46" x14ac:dyDescent="0.25">
      <c r="W63" t="s">
        <v>105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I63" s="12">
        <f t="shared" si="41"/>
        <v>0</v>
      </c>
      <c r="AJ63" s="13">
        <f t="shared" si="41"/>
        <v>0</v>
      </c>
      <c r="AK63" s="13">
        <f t="shared" si="41"/>
        <v>0</v>
      </c>
      <c r="AL63" s="13">
        <f t="shared" si="41"/>
        <v>0</v>
      </c>
      <c r="AM63" s="13">
        <f t="shared" si="41"/>
        <v>0</v>
      </c>
      <c r="AN63" s="13">
        <f t="shared" si="41"/>
        <v>0</v>
      </c>
      <c r="AO63" s="13">
        <f t="shared" si="41"/>
        <v>0</v>
      </c>
      <c r="AP63" s="13">
        <f t="shared" si="41"/>
        <v>0</v>
      </c>
      <c r="AQ63" s="13">
        <f t="shared" si="41"/>
        <v>0</v>
      </c>
      <c r="AR63" s="13">
        <f t="shared" si="41"/>
        <v>0</v>
      </c>
      <c r="AS63" s="14"/>
    </row>
    <row r="64" spans="23:46" x14ac:dyDescent="0.25">
      <c r="W64" t="s">
        <v>106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I64" s="12">
        <f t="shared" si="41"/>
        <v>0</v>
      </c>
      <c r="AJ64" s="13">
        <f t="shared" si="41"/>
        <v>0</v>
      </c>
      <c r="AK64" s="13">
        <f t="shared" si="41"/>
        <v>0</v>
      </c>
      <c r="AL64" s="13">
        <f t="shared" si="41"/>
        <v>0</v>
      </c>
      <c r="AM64" s="13">
        <f t="shared" si="41"/>
        <v>0</v>
      </c>
      <c r="AN64" s="13">
        <f t="shared" si="41"/>
        <v>0</v>
      </c>
      <c r="AO64" s="13">
        <f t="shared" si="41"/>
        <v>0</v>
      </c>
      <c r="AP64" s="13">
        <f t="shared" si="41"/>
        <v>0</v>
      </c>
      <c r="AQ64" s="13">
        <f t="shared" si="41"/>
        <v>0</v>
      </c>
      <c r="AR64" s="13">
        <f t="shared" si="41"/>
        <v>0</v>
      </c>
      <c r="AS64" s="14"/>
    </row>
    <row r="65" spans="23:45" x14ac:dyDescent="0.25">
      <c r="W65" t="s">
        <v>107</v>
      </c>
      <c r="X65">
        <v>0</v>
      </c>
      <c r="Y65">
        <v>0</v>
      </c>
      <c r="Z65">
        <v>156651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156651</v>
      </c>
      <c r="AI65" s="12">
        <f t="shared" si="41"/>
        <v>0</v>
      </c>
      <c r="AJ65" s="13">
        <f t="shared" si="41"/>
        <v>0</v>
      </c>
      <c r="AK65" s="13">
        <f t="shared" si="41"/>
        <v>0.34659619222410804</v>
      </c>
      <c r="AL65" s="13">
        <f t="shared" si="41"/>
        <v>0</v>
      </c>
      <c r="AM65" s="13">
        <f t="shared" si="41"/>
        <v>0</v>
      </c>
      <c r="AN65" s="13">
        <f t="shared" si="41"/>
        <v>0</v>
      </c>
      <c r="AO65" s="13">
        <f t="shared" si="41"/>
        <v>0</v>
      </c>
      <c r="AP65" s="13">
        <f t="shared" si="41"/>
        <v>0</v>
      </c>
      <c r="AQ65" s="13">
        <f t="shared" si="41"/>
        <v>0</v>
      </c>
      <c r="AR65" s="13">
        <f t="shared" si="41"/>
        <v>7.1069025913389566E-2</v>
      </c>
      <c r="AS65" s="14"/>
    </row>
    <row r="66" spans="23:45" x14ac:dyDescent="0.25">
      <c r="W66" t="s">
        <v>108</v>
      </c>
      <c r="X66">
        <v>0</v>
      </c>
      <c r="Y66">
        <v>0</v>
      </c>
      <c r="Z66">
        <v>410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410</v>
      </c>
      <c r="AI66" s="12">
        <f t="shared" si="41"/>
        <v>0</v>
      </c>
      <c r="AJ66" s="13">
        <f t="shared" si="41"/>
        <v>0</v>
      </c>
      <c r="AK66" s="13">
        <f t="shared" si="41"/>
        <v>9.0714032346990632E-4</v>
      </c>
      <c r="AL66" s="13">
        <f t="shared" si="41"/>
        <v>0</v>
      </c>
      <c r="AM66" s="13">
        <f t="shared" si="41"/>
        <v>0</v>
      </c>
      <c r="AN66" s="13">
        <f t="shared" si="41"/>
        <v>0</v>
      </c>
      <c r="AO66" s="13">
        <f t="shared" si="41"/>
        <v>0</v>
      </c>
      <c r="AP66" s="13">
        <f t="shared" si="41"/>
        <v>0</v>
      </c>
      <c r="AQ66" s="13">
        <f t="shared" si="41"/>
        <v>0</v>
      </c>
      <c r="AR66" s="13">
        <f t="shared" si="41"/>
        <v>1.8600775369764457E-4</v>
      </c>
      <c r="AS66" s="14"/>
    </row>
    <row r="67" spans="23:45" x14ac:dyDescent="0.25">
      <c r="W67" t="s">
        <v>109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I67" s="12">
        <f t="shared" si="41"/>
        <v>0</v>
      </c>
      <c r="AJ67" s="13">
        <f t="shared" si="41"/>
        <v>0</v>
      </c>
      <c r="AK67" s="13">
        <f t="shared" si="41"/>
        <v>0</v>
      </c>
      <c r="AL67" s="13">
        <f t="shared" si="41"/>
        <v>0</v>
      </c>
      <c r="AM67" s="13">
        <f t="shared" si="41"/>
        <v>0</v>
      </c>
      <c r="AN67" s="13">
        <f t="shared" si="41"/>
        <v>0</v>
      </c>
      <c r="AO67" s="13">
        <f t="shared" si="41"/>
        <v>0</v>
      </c>
      <c r="AP67" s="13">
        <f t="shared" si="41"/>
        <v>0</v>
      </c>
      <c r="AQ67" s="13">
        <f t="shared" si="41"/>
        <v>0</v>
      </c>
      <c r="AR67" s="13">
        <f t="shared" si="41"/>
        <v>0</v>
      </c>
      <c r="AS67" s="14"/>
    </row>
    <row r="68" spans="23:45" x14ac:dyDescent="0.25">
      <c r="W68" t="s">
        <v>110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I68" s="12">
        <f t="shared" si="41"/>
        <v>0</v>
      </c>
      <c r="AJ68" s="13">
        <f t="shared" si="41"/>
        <v>0</v>
      </c>
      <c r="AK68" s="13">
        <f t="shared" si="41"/>
        <v>0</v>
      </c>
      <c r="AL68" s="13">
        <f t="shared" si="41"/>
        <v>0</v>
      </c>
      <c r="AM68" s="13">
        <f t="shared" si="41"/>
        <v>0</v>
      </c>
      <c r="AN68" s="13">
        <f t="shared" si="41"/>
        <v>0</v>
      </c>
      <c r="AO68" s="13">
        <f t="shared" si="41"/>
        <v>0</v>
      </c>
      <c r="AP68" s="13">
        <f t="shared" si="41"/>
        <v>0</v>
      </c>
      <c r="AQ68" s="13">
        <f t="shared" si="41"/>
        <v>0</v>
      </c>
      <c r="AR68" s="13">
        <f t="shared" si="41"/>
        <v>0</v>
      </c>
      <c r="AS68" s="14"/>
    </row>
    <row r="69" spans="23:45" x14ac:dyDescent="0.25">
      <c r="W69" t="s">
        <v>111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I69" s="12">
        <f t="shared" si="41"/>
        <v>0</v>
      </c>
      <c r="AJ69" s="13">
        <f t="shared" si="41"/>
        <v>0</v>
      </c>
      <c r="AK69" s="13">
        <f t="shared" si="41"/>
        <v>0</v>
      </c>
      <c r="AL69" s="13">
        <f t="shared" si="41"/>
        <v>0</v>
      </c>
      <c r="AM69" s="13">
        <f t="shared" si="41"/>
        <v>0</v>
      </c>
      <c r="AN69" s="13">
        <f t="shared" si="41"/>
        <v>0</v>
      </c>
      <c r="AO69" s="13">
        <f t="shared" si="41"/>
        <v>0</v>
      </c>
      <c r="AP69" s="13">
        <f t="shared" si="41"/>
        <v>0</v>
      </c>
      <c r="AQ69" s="13">
        <f t="shared" si="41"/>
        <v>0</v>
      </c>
      <c r="AR69" s="13">
        <f t="shared" si="41"/>
        <v>0</v>
      </c>
      <c r="AS69" s="14"/>
    </row>
    <row r="70" spans="23:45" x14ac:dyDescent="0.25">
      <c r="W70" t="s">
        <v>112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I70" s="12">
        <f t="shared" si="41"/>
        <v>0</v>
      </c>
      <c r="AJ70" s="13">
        <f t="shared" si="41"/>
        <v>0</v>
      </c>
      <c r="AK70" s="13">
        <f t="shared" si="41"/>
        <v>0</v>
      </c>
      <c r="AL70" s="13">
        <f t="shared" si="41"/>
        <v>0</v>
      </c>
      <c r="AM70" s="13">
        <f t="shared" si="41"/>
        <v>0</v>
      </c>
      <c r="AN70" s="13">
        <f t="shared" si="41"/>
        <v>0</v>
      </c>
      <c r="AO70" s="13">
        <f t="shared" si="41"/>
        <v>0</v>
      </c>
      <c r="AP70" s="13">
        <f t="shared" si="41"/>
        <v>0</v>
      </c>
      <c r="AQ70" s="13">
        <f t="shared" si="41"/>
        <v>0</v>
      </c>
      <c r="AR70" s="13">
        <f t="shared" si="41"/>
        <v>0</v>
      </c>
      <c r="AS70" s="14"/>
    </row>
    <row r="71" spans="23:45" x14ac:dyDescent="0.25">
      <c r="W71" t="s">
        <v>113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I71" s="12">
        <f t="shared" si="41"/>
        <v>0</v>
      </c>
      <c r="AJ71" s="13">
        <f t="shared" si="41"/>
        <v>0</v>
      </c>
      <c r="AK71" s="13">
        <f t="shared" si="41"/>
        <v>0</v>
      </c>
      <c r="AL71" s="13">
        <f t="shared" si="41"/>
        <v>0</v>
      </c>
      <c r="AM71" s="13">
        <f t="shared" si="41"/>
        <v>0</v>
      </c>
      <c r="AN71" s="13">
        <f t="shared" si="41"/>
        <v>0</v>
      </c>
      <c r="AO71" s="13">
        <f t="shared" si="41"/>
        <v>0</v>
      </c>
      <c r="AP71" s="13">
        <f t="shared" si="41"/>
        <v>0</v>
      </c>
      <c r="AQ71" s="13">
        <f t="shared" si="41"/>
        <v>0</v>
      </c>
      <c r="AR71" s="13">
        <f t="shared" si="41"/>
        <v>0</v>
      </c>
      <c r="AS71" s="14"/>
    </row>
    <row r="72" spans="23:45" x14ac:dyDescent="0.25">
      <c r="W72" t="s">
        <v>114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I72" s="12">
        <f t="shared" si="41"/>
        <v>0</v>
      </c>
      <c r="AJ72" s="13">
        <f t="shared" si="41"/>
        <v>0</v>
      </c>
      <c r="AK72" s="13">
        <f t="shared" si="41"/>
        <v>0</v>
      </c>
      <c r="AL72" s="13">
        <f t="shared" si="41"/>
        <v>0</v>
      </c>
      <c r="AM72" s="13">
        <f t="shared" si="41"/>
        <v>0</v>
      </c>
      <c r="AN72" s="13">
        <f t="shared" ref="AN72:AR72" si="42">AC72/AC$5</f>
        <v>0</v>
      </c>
      <c r="AO72" s="13">
        <f t="shared" si="42"/>
        <v>0</v>
      </c>
      <c r="AP72" s="13">
        <f t="shared" si="42"/>
        <v>0</v>
      </c>
      <c r="AQ72" s="13">
        <f t="shared" si="42"/>
        <v>0</v>
      </c>
      <c r="AR72" s="13">
        <f t="shared" si="42"/>
        <v>0</v>
      </c>
      <c r="AS72" s="14"/>
    </row>
    <row r="73" spans="23:45" x14ac:dyDescent="0.25">
      <c r="AI73" s="8">
        <f>AI47+AI49+AI51+AI53+AI55+AI57+AI59+AI61+AI63+AI65+AI67+AI69+AI71</f>
        <v>0</v>
      </c>
      <c r="AJ73" s="8">
        <f t="shared" ref="AJ73:AR73" si="43">AJ47+AJ49+AJ51+AJ53+AJ55+AJ57+AJ59+AJ61+AJ63+AJ65+AJ67+AJ69+AJ71</f>
        <v>0</v>
      </c>
      <c r="AK73" s="8">
        <f t="shared" si="43"/>
        <v>0.34659619222410804</v>
      </c>
      <c r="AL73" s="8">
        <f t="shared" si="43"/>
        <v>0</v>
      </c>
      <c r="AM73" s="8">
        <f t="shared" si="43"/>
        <v>0</v>
      </c>
      <c r="AN73" s="8">
        <f t="shared" si="43"/>
        <v>0</v>
      </c>
      <c r="AO73" s="8">
        <f t="shared" si="43"/>
        <v>0</v>
      </c>
      <c r="AP73" s="8">
        <f t="shared" si="43"/>
        <v>0</v>
      </c>
      <c r="AQ73" s="8">
        <f t="shared" si="43"/>
        <v>0</v>
      </c>
      <c r="AR73" s="8">
        <f t="shared" si="43"/>
        <v>7.1069025913389566E-2</v>
      </c>
      <c r="AS73" s="14"/>
    </row>
  </sheetData>
  <mergeCells count="8">
    <mergeCell ref="A1:U1"/>
    <mergeCell ref="A3:A5"/>
    <mergeCell ref="B3:K3"/>
    <mergeCell ref="L3:U3"/>
    <mergeCell ref="B4:J4"/>
    <mergeCell ref="K4:K5"/>
    <mergeCell ref="L4:T4"/>
    <mergeCell ref="U4:U5"/>
  </mergeCells>
  <pageMargins left="0.43307086614173229" right="0.23622047244094491" top="0.55118110236220474" bottom="0.55118110236220474" header="0.51181102362204722" footer="0.51181102362204722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Albertas Kasperavičius</dc:creator>
  <dc:description/>
  <cp:lastModifiedBy>Remigijus Dagilius</cp:lastModifiedBy>
  <cp:revision>7</cp:revision>
  <cp:lastPrinted>2025-06-17T11:16:24Z</cp:lastPrinted>
  <dcterms:created xsi:type="dcterms:W3CDTF">2024-08-19T10:16:21Z</dcterms:created>
  <dcterms:modified xsi:type="dcterms:W3CDTF">2026-05-21T07:32:13Z</dcterms:modified>
  <dc:language>lt-LT</dc:language>
</cp:coreProperties>
</file>